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5440" windowHeight="3945" tabRatio="555"/>
  </bookViews>
  <sheets>
    <sheet name="СОГАЗ уточ на 01.02.20" sheetId="48" r:id="rId1"/>
    <sheet name="СОГАЗ прил к дог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24" i="48" l="1"/>
  <c r="J120" i="48" l="1"/>
  <c r="K120" i="48"/>
  <c r="L120" i="48"/>
  <c r="M120" i="48"/>
  <c r="N120" i="48"/>
  <c r="O120" i="48"/>
  <c r="P120" i="48"/>
  <c r="Q120" i="48"/>
  <c r="R120" i="48"/>
  <c r="S120" i="48"/>
  <c r="T120" i="48"/>
  <c r="U120" i="48"/>
  <c r="V120" i="48"/>
  <c r="W120" i="48"/>
  <c r="X120" i="48"/>
  <c r="Y120" i="48"/>
  <c r="Z120" i="48"/>
  <c r="AA120" i="48"/>
  <c r="AB120" i="48"/>
  <c r="AC120" i="48"/>
  <c r="AD120" i="48"/>
  <c r="AE120" i="48"/>
  <c r="AF120" i="48"/>
  <c r="AG120" i="48"/>
  <c r="AH120" i="48"/>
  <c r="AI120" i="48"/>
  <c r="AJ120" i="48"/>
  <c r="AK120" i="48"/>
  <c r="AL120" i="48"/>
  <c r="AM120" i="48"/>
  <c r="AN120" i="48"/>
  <c r="AO120" i="48"/>
  <c r="AP120" i="48"/>
  <c r="AQ120" i="48"/>
  <c r="AR120" i="48"/>
  <c r="AS120" i="48"/>
  <c r="AT120" i="48"/>
  <c r="AU120" i="48"/>
  <c r="AV120" i="48"/>
  <c r="AW120" i="48"/>
  <c r="AX120" i="48"/>
  <c r="AY120" i="48"/>
  <c r="AZ120" i="48"/>
  <c r="BA120" i="48"/>
  <c r="BB120" i="48"/>
  <c r="BC120" i="48"/>
  <c r="BD120" i="48"/>
  <c r="BE120" i="48"/>
  <c r="BF120" i="48"/>
  <c r="BG120" i="48"/>
  <c r="BH120" i="48"/>
  <c r="BI120" i="48"/>
  <c r="BJ120" i="48"/>
  <c r="BK120" i="48"/>
  <c r="BL120" i="48"/>
  <c r="BM120" i="48"/>
  <c r="BN120" i="48"/>
  <c r="BO120" i="48"/>
  <c r="BP120" i="48"/>
  <c r="BQ120" i="48"/>
  <c r="BR120" i="48"/>
  <c r="BS120" i="48"/>
  <c r="BT120" i="48"/>
  <c r="BU120" i="48"/>
  <c r="BV120" i="48"/>
  <c r="BW120" i="48"/>
  <c r="BX120" i="48"/>
  <c r="BY120" i="48"/>
  <c r="BZ120" i="48"/>
  <c r="CA120" i="48"/>
  <c r="CB120" i="48"/>
  <c r="CC120" i="48"/>
  <c r="CD120" i="48"/>
  <c r="CE120" i="48"/>
  <c r="CF120" i="48"/>
  <c r="CG120" i="48"/>
  <c r="CH120" i="48"/>
  <c r="CI120" i="48"/>
  <c r="CJ120" i="48"/>
  <c r="CK120" i="48"/>
  <c r="CL120" i="48"/>
  <c r="CM120" i="48"/>
  <c r="CN120" i="48"/>
  <c r="CO120" i="48"/>
  <c r="CP120" i="48"/>
  <c r="CQ120" i="48"/>
  <c r="CR120" i="48"/>
  <c r="CS120" i="48"/>
  <c r="CT120" i="48"/>
  <c r="CU120" i="48"/>
  <c r="CV120" i="48"/>
  <c r="CW120" i="48"/>
  <c r="CX120" i="48"/>
  <c r="CY120" i="48"/>
  <c r="CZ120" i="48"/>
  <c r="DA120" i="48"/>
  <c r="DB120" i="48"/>
  <c r="DC120" i="48"/>
  <c r="DD120" i="48"/>
  <c r="DE120" i="48"/>
  <c r="DF120" i="48"/>
  <c r="DG120" i="48"/>
  <c r="DH120" i="48"/>
  <c r="DI120" i="48"/>
  <c r="DJ120" i="48"/>
  <c r="DK120" i="48"/>
  <c r="DL120" i="48"/>
  <c r="DM120" i="48"/>
  <c r="DN120" i="48"/>
  <c r="DO120" i="48"/>
  <c r="DP120" i="48"/>
  <c r="DQ120" i="48"/>
  <c r="DR120" i="48"/>
  <c r="DS120" i="48"/>
  <c r="DT120" i="48"/>
  <c r="DU120" i="48"/>
  <c r="DV120" i="48"/>
  <c r="DW120" i="48"/>
  <c r="DX120" i="48"/>
  <c r="DY120" i="48"/>
  <c r="DZ120" i="48"/>
  <c r="EA120" i="48"/>
  <c r="EB120" i="48"/>
  <c r="EC120" i="48"/>
  <c r="ED120" i="48"/>
  <c r="EE120" i="48"/>
  <c r="EF120" i="48"/>
  <c r="EG120" i="48"/>
  <c r="EH120" i="48"/>
  <c r="EI120" i="48"/>
  <c r="EJ120" i="48"/>
  <c r="EK120" i="48"/>
  <c r="EL120" i="48"/>
  <c r="EM120" i="48"/>
  <c r="EN120" i="48"/>
  <c r="EO120" i="48"/>
  <c r="EP120" i="48"/>
  <c r="EQ120" i="48"/>
  <c r="ER120" i="48"/>
  <c r="ES120" i="48"/>
  <c r="ET120" i="48"/>
  <c r="EU120" i="48"/>
  <c r="EV120" i="48"/>
  <c r="EW120" i="48"/>
  <c r="EX120" i="48"/>
  <c r="EY120" i="48"/>
  <c r="EZ120" i="48"/>
  <c r="FA120" i="48"/>
  <c r="FB120" i="48"/>
  <c r="FC120" i="48"/>
  <c r="FD120" i="48"/>
  <c r="FE120" i="48"/>
  <c r="FF120" i="48"/>
  <c r="FG120" i="48"/>
  <c r="FH120" i="48"/>
  <c r="FI120" i="48"/>
  <c r="FJ120" i="48"/>
  <c r="FK120" i="48"/>
  <c r="FL120" i="48"/>
  <c r="FM120" i="48"/>
  <c r="FN120" i="48"/>
  <c r="FO120" i="48"/>
  <c r="FP120" i="48"/>
  <c r="FQ120" i="48"/>
  <c r="FR120" i="48"/>
  <c r="FS120" i="48"/>
  <c r="FT120" i="48"/>
  <c r="FU120" i="48"/>
  <c r="FV120" i="48"/>
  <c r="FW120" i="48"/>
  <c r="FX120" i="48"/>
  <c r="FY120" i="48"/>
  <c r="FZ120" i="48"/>
  <c r="GA120" i="48"/>
  <c r="GB120" i="48"/>
  <c r="GC120" i="48"/>
  <c r="GD120" i="48"/>
  <c r="GE120" i="48"/>
  <c r="D120" i="48"/>
  <c r="E120" i="48"/>
  <c r="F120" i="48"/>
  <c r="G120" i="48"/>
  <c r="H120" i="48"/>
  <c r="I120" i="48"/>
  <c r="C120" i="48"/>
  <c r="L62" i="48" l="1"/>
  <c r="G62" i="48" s="1"/>
  <c r="K62" i="48"/>
  <c r="F62" i="48" s="1"/>
  <c r="J62" i="48"/>
  <c r="I62" i="48"/>
  <c r="D62" i="48" s="1"/>
  <c r="L61" i="48"/>
  <c r="K61" i="48"/>
  <c r="F61" i="48" s="1"/>
  <c r="J61" i="48"/>
  <c r="E61" i="48" s="1"/>
  <c r="I61" i="48"/>
  <c r="D61" i="48" s="1"/>
  <c r="L60" i="48"/>
  <c r="G60" i="48" s="1"/>
  <c r="K60" i="48"/>
  <c r="F60" i="48" s="1"/>
  <c r="J60" i="48"/>
  <c r="I60" i="48"/>
  <c r="D60" i="48"/>
  <c r="H61" i="48" l="1"/>
  <c r="H60" i="48"/>
  <c r="H62" i="48"/>
  <c r="E62" i="48"/>
  <c r="C62" i="48" s="1"/>
  <c r="C61" i="48"/>
  <c r="G61" i="48"/>
  <c r="E60" i="48"/>
  <c r="C60" i="48" s="1"/>
  <c r="K39" i="49"/>
  <c r="J39" i="49"/>
  <c r="I39" i="49"/>
  <c r="H39" i="49"/>
  <c r="K37" i="49"/>
  <c r="J37" i="49"/>
  <c r="I37" i="49"/>
  <c r="H37" i="49"/>
  <c r="K35" i="49"/>
  <c r="J35" i="49"/>
  <c r="I35" i="49"/>
  <c r="H35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H32" i="49" l="1"/>
  <c r="I32" i="49"/>
  <c r="K32" i="49"/>
  <c r="J32" i="49"/>
  <c r="E34" i="48"/>
  <c r="G35" i="48"/>
  <c r="E37" i="48"/>
  <c r="H38" i="48"/>
  <c r="E40" i="48"/>
  <c r="G41" i="48"/>
  <c r="E43" i="48"/>
  <c r="G44" i="48"/>
  <c r="E46" i="48"/>
  <c r="H47" i="48"/>
  <c r="E49" i="48"/>
  <c r="G50" i="48"/>
  <c r="G53" i="48"/>
  <c r="E55" i="48"/>
  <c r="E58" i="48"/>
  <c r="G59" i="48"/>
  <c r="E67" i="48"/>
  <c r="G68" i="48"/>
  <c r="G71" i="48"/>
  <c r="G74" i="48"/>
  <c r="E76" i="48"/>
  <c r="G77" i="48"/>
  <c r="E79" i="48"/>
  <c r="G80" i="48"/>
  <c r="E82" i="48"/>
  <c r="G83" i="48"/>
  <c r="E85" i="48"/>
  <c r="G86" i="48"/>
  <c r="E88" i="48"/>
  <c r="H89" i="48"/>
  <c r="E91" i="48"/>
  <c r="G92" i="48"/>
  <c r="E94" i="48"/>
  <c r="G95" i="48"/>
  <c r="H97" i="48"/>
  <c r="G98" i="48"/>
  <c r="E100" i="48"/>
  <c r="G101" i="48"/>
  <c r="H104" i="48"/>
  <c r="E106" i="48"/>
  <c r="H107" i="48"/>
  <c r="E109" i="48"/>
  <c r="H110" i="48"/>
  <c r="H112" i="48"/>
  <c r="H113" i="48"/>
  <c r="H115" i="48"/>
  <c r="G9" i="48"/>
  <c r="E11" i="48"/>
  <c r="G12" i="48"/>
  <c r="E14" i="48"/>
  <c r="G15" i="48"/>
  <c r="E17" i="48"/>
  <c r="G18" i="48"/>
  <c r="E20" i="48"/>
  <c r="G21" i="48"/>
  <c r="E23" i="48"/>
  <c r="G24" i="48"/>
  <c r="E26" i="48"/>
  <c r="G27" i="48"/>
  <c r="E29" i="48"/>
  <c r="G30" i="48"/>
  <c r="E32" i="48"/>
  <c r="EB103" i="48"/>
  <c r="G103" i="48" s="1"/>
  <c r="EA103" i="48"/>
  <c r="F103" i="48" s="1"/>
  <c r="DZ103" i="48"/>
  <c r="E103" i="48" s="1"/>
  <c r="DY103" i="48"/>
  <c r="EB81" i="48"/>
  <c r="EA81" i="48"/>
  <c r="DZ81" i="48"/>
  <c r="DY81" i="48"/>
  <c r="EB78" i="48"/>
  <c r="EA78" i="48"/>
  <c r="DZ78" i="48"/>
  <c r="DY78" i="48"/>
  <c r="EB73" i="48"/>
  <c r="EA73" i="48"/>
  <c r="DZ73" i="48"/>
  <c r="DY73" i="48"/>
  <c r="EB70" i="48"/>
  <c r="EA70" i="48"/>
  <c r="DZ70" i="48"/>
  <c r="DY70" i="48"/>
  <c r="EB65" i="48"/>
  <c r="EA65" i="48"/>
  <c r="DZ65" i="48"/>
  <c r="DY65" i="48"/>
  <c r="EB56" i="48"/>
  <c r="EA56" i="48"/>
  <c r="DZ56" i="48"/>
  <c r="DY56" i="48"/>
  <c r="EB52" i="48"/>
  <c r="EA52" i="48"/>
  <c r="DZ52" i="48"/>
  <c r="DY52" i="48"/>
  <c r="EB47" i="48"/>
  <c r="EA47" i="48"/>
  <c r="DZ47" i="48"/>
  <c r="E47" i="48" s="1"/>
  <c r="DY47" i="48"/>
  <c r="DY8" i="48"/>
  <c r="D8" i="48" s="1"/>
  <c r="EB8" i="48"/>
  <c r="G8" i="48" s="1"/>
  <c r="EA8" i="48"/>
  <c r="F8" i="48" s="1"/>
  <c r="DZ8" i="48"/>
  <c r="E8" i="48" s="1"/>
  <c r="G117" i="48"/>
  <c r="E117" i="48"/>
  <c r="D117" i="48"/>
  <c r="AP119" i="48"/>
  <c r="AP121" i="48" s="1"/>
  <c r="AO119" i="48"/>
  <c r="AO121" i="48" s="1"/>
  <c r="AN119" i="48"/>
  <c r="AM119" i="48"/>
  <c r="AK119" i="48"/>
  <c r="AJ119" i="48"/>
  <c r="AI119" i="48"/>
  <c r="AH119" i="48"/>
  <c r="K26" i="49"/>
  <c r="J26" i="49"/>
  <c r="I26" i="49"/>
  <c r="H26" i="49"/>
  <c r="K23" i="49"/>
  <c r="J23" i="49"/>
  <c r="I23" i="49"/>
  <c r="H23" i="49"/>
  <c r="GE119" i="48"/>
  <c r="GD119" i="48"/>
  <c r="GD121" i="48" s="1"/>
  <c r="GC119" i="48"/>
  <c r="GC121" i="48" s="1"/>
  <c r="GB119" i="48"/>
  <c r="GB121" i="48" s="1"/>
  <c r="FZ119" i="48"/>
  <c r="FY119" i="48"/>
  <c r="FX119" i="48"/>
  <c r="FW119" i="48"/>
  <c r="FU119" i="48"/>
  <c r="FT119" i="48"/>
  <c r="FT121" i="48" s="1"/>
  <c r="FS119" i="48"/>
  <c r="FR119" i="48"/>
  <c r="FR121" i="48" s="1"/>
  <c r="FP119" i="48"/>
  <c r="FO119" i="48"/>
  <c r="FN119" i="48"/>
  <c r="FM119" i="48"/>
  <c r="FK119" i="48"/>
  <c r="FJ119" i="48"/>
  <c r="FI119" i="48"/>
  <c r="FH119" i="48"/>
  <c r="FF119" i="48"/>
  <c r="FF121" i="48" s="1"/>
  <c r="FE119" i="48"/>
  <c r="FE121" i="48" s="1"/>
  <c r="FD119" i="48"/>
  <c r="FD121" i="48" s="1"/>
  <c r="FC119" i="48"/>
  <c r="FA119" i="48"/>
  <c r="EZ119" i="48"/>
  <c r="EY119" i="48"/>
  <c r="EX119" i="48"/>
  <c r="EV119" i="48"/>
  <c r="EU119" i="48"/>
  <c r="ET119" i="48"/>
  <c r="ES119" i="48"/>
  <c r="EQ119" i="48"/>
  <c r="EP119" i="48"/>
  <c r="EP121" i="48" s="1"/>
  <c r="EO119" i="48"/>
  <c r="EN119" i="48"/>
  <c r="EN121" i="48" s="1"/>
  <c r="EL119" i="48"/>
  <c r="EK119" i="48"/>
  <c r="EJ119" i="48"/>
  <c r="EI119" i="48"/>
  <c r="EG119" i="48"/>
  <c r="EF119" i="48"/>
  <c r="EE119" i="48"/>
  <c r="ED119" i="48"/>
  <c r="DW119" i="48"/>
  <c r="K38" i="49" s="1"/>
  <c r="DV119" i="48"/>
  <c r="DU119" i="48"/>
  <c r="DT119" i="48"/>
  <c r="DR119" i="48"/>
  <c r="DQ119" i="48"/>
  <c r="DP119" i="48"/>
  <c r="DO119" i="48"/>
  <c r="DM119" i="48"/>
  <c r="DL119" i="48"/>
  <c r="DL121" i="48" s="1"/>
  <c r="J33" i="49" s="1"/>
  <c r="DK119" i="48"/>
  <c r="DJ119" i="48"/>
  <c r="DJ121" i="48" s="1"/>
  <c r="H33" i="49" s="1"/>
  <c r="DH119" i="48"/>
  <c r="DG119" i="48"/>
  <c r="DF119" i="48"/>
  <c r="DE119" i="48"/>
  <c r="DC119" i="48"/>
  <c r="DB119" i="48"/>
  <c r="DB121" i="48" s="1"/>
  <c r="DA119" i="48"/>
  <c r="CZ119" i="48"/>
  <c r="CZ121" i="48" s="1"/>
  <c r="CX119" i="48"/>
  <c r="CW119" i="48"/>
  <c r="CV119" i="48"/>
  <c r="CU119" i="48"/>
  <c r="CS119" i="48"/>
  <c r="CR119" i="48"/>
  <c r="CR121" i="48" s="1"/>
  <c r="CQ119" i="48"/>
  <c r="CP119" i="48"/>
  <c r="CP121" i="48" s="1"/>
  <c r="CN119" i="48"/>
  <c r="CM119" i="48"/>
  <c r="CL119" i="48"/>
  <c r="CK119" i="48"/>
  <c r="CI119" i="48"/>
  <c r="CI121" i="48" s="1"/>
  <c r="CH119" i="48"/>
  <c r="CH121" i="48" s="1"/>
  <c r="CG119" i="48"/>
  <c r="CF119" i="48"/>
  <c r="CF121" i="48" s="1"/>
  <c r="CD119" i="48"/>
  <c r="CC119" i="48"/>
  <c r="CB119" i="48"/>
  <c r="CA119" i="48"/>
  <c r="BY119" i="48"/>
  <c r="BX119" i="48"/>
  <c r="BX121" i="48" s="1"/>
  <c r="BW119" i="48"/>
  <c r="BW121" i="48" s="1"/>
  <c r="BV119" i="48"/>
  <c r="BV121" i="48" s="1"/>
  <c r="BT119" i="48"/>
  <c r="BS119" i="48"/>
  <c r="BR119" i="48"/>
  <c r="BQ119" i="48"/>
  <c r="BJ119" i="48"/>
  <c r="BJ121" i="48" s="1"/>
  <c r="BI119" i="48"/>
  <c r="BH119" i="48"/>
  <c r="BH121" i="48" s="1"/>
  <c r="BG119" i="48"/>
  <c r="BG121" i="48" s="1"/>
  <c r="H25" i="49" s="1"/>
  <c r="BE119" i="48"/>
  <c r="BD119" i="48"/>
  <c r="BC119" i="48"/>
  <c r="BB119" i="48"/>
  <c r="AZ119" i="48"/>
  <c r="AZ121" i="48" s="1"/>
  <c r="AY119" i="48"/>
  <c r="AX119" i="48"/>
  <c r="AX121" i="48" s="1"/>
  <c r="AW119" i="48"/>
  <c r="AW121" i="48" s="1"/>
  <c r="AU119" i="48"/>
  <c r="AT119" i="48"/>
  <c r="AS119" i="48"/>
  <c r="AR119" i="48"/>
  <c r="AF119" i="48"/>
  <c r="AF121" i="48" s="1"/>
  <c r="K20" i="49" s="1"/>
  <c r="AE119" i="48"/>
  <c r="AD119" i="48"/>
  <c r="AD121" i="48" s="1"/>
  <c r="I20" i="49" s="1"/>
  <c r="AC119" i="48"/>
  <c r="AC121" i="48" s="1"/>
  <c r="H20" i="49" s="1"/>
  <c r="AA119" i="48"/>
  <c r="Z119" i="48"/>
  <c r="Y119" i="48"/>
  <c r="X119" i="48"/>
  <c r="V119" i="48"/>
  <c r="V121" i="48" s="1"/>
  <c r="U119" i="48"/>
  <c r="T119" i="48"/>
  <c r="T121" i="48" s="1"/>
  <c r="S119" i="48"/>
  <c r="S121" i="48" s="1"/>
  <c r="Q119" i="48"/>
  <c r="P119" i="48"/>
  <c r="O119" i="48"/>
  <c r="N119" i="48"/>
  <c r="F117" i="48"/>
  <c r="G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106" i="48"/>
  <c r="G106" i="48"/>
  <c r="F105" i="48"/>
  <c r="H105" i="48"/>
  <c r="G105" i="48"/>
  <c r="E105" i="48"/>
  <c r="F104" i="48"/>
  <c r="G104" i="48"/>
  <c r="E104" i="48"/>
  <c r="FQ103" i="48"/>
  <c r="FL103" i="48"/>
  <c r="FG103" i="48"/>
  <c r="D103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E98" i="48"/>
  <c r="F98" i="48"/>
  <c r="G97" i="48"/>
  <c r="E97" i="48"/>
  <c r="F97" i="48"/>
  <c r="D97" i="48"/>
  <c r="G96" i="48"/>
  <c r="E96" i="48"/>
  <c r="H96" i="48"/>
  <c r="F96" i="48"/>
  <c r="E95" i="48"/>
  <c r="F95" i="48"/>
  <c r="D95" i="48"/>
  <c r="G94" i="48"/>
  <c r="F94" i="48"/>
  <c r="G93" i="48"/>
  <c r="E93" i="48"/>
  <c r="H93" i="48"/>
  <c r="F93" i="48"/>
  <c r="D93" i="48"/>
  <c r="E92" i="48"/>
  <c r="H92" i="48"/>
  <c r="F92" i="48"/>
  <c r="G91" i="48"/>
  <c r="H91" i="48"/>
  <c r="F91" i="48"/>
  <c r="D91" i="48"/>
  <c r="G90" i="48"/>
  <c r="E90" i="48"/>
  <c r="H90" i="48"/>
  <c r="F90" i="48"/>
  <c r="E89" i="48"/>
  <c r="F89" i="48"/>
  <c r="D89" i="48"/>
  <c r="G88" i="48"/>
  <c r="F88" i="48"/>
  <c r="G87" i="48"/>
  <c r="E87" i="48"/>
  <c r="H87" i="48"/>
  <c r="F87" i="48"/>
  <c r="D87" i="48"/>
  <c r="E86" i="48"/>
  <c r="F86" i="48"/>
  <c r="G85" i="48"/>
  <c r="F85" i="48"/>
  <c r="D85" i="48"/>
  <c r="G84" i="48"/>
  <c r="E84" i="48"/>
  <c r="H84" i="48"/>
  <c r="F84" i="48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FQ78" i="48"/>
  <c r="FL78" i="48"/>
  <c r="FG78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E71" i="48"/>
  <c r="H71" i="48"/>
  <c r="F71" i="48"/>
  <c r="FQ70" i="48"/>
  <c r="FL70" i="48"/>
  <c r="FG70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F68" i="48"/>
  <c r="E68" i="48"/>
  <c r="G67" i="48"/>
  <c r="F67" i="48"/>
  <c r="D67" i="48"/>
  <c r="G66" i="48"/>
  <c r="F66" i="48"/>
  <c r="E66" i="48"/>
  <c r="FQ65" i="48"/>
  <c r="FL65" i="48"/>
  <c r="FG65" i="48"/>
  <c r="BO65" i="48"/>
  <c r="L65" i="48" s="1"/>
  <c r="G65" i="48" s="1"/>
  <c r="BN65" i="48"/>
  <c r="K65" i="48" s="1"/>
  <c r="BM65" i="48"/>
  <c r="J65" i="48" s="1"/>
  <c r="BL65" i="48"/>
  <c r="I65" i="48" s="1"/>
  <c r="FQ64" i="48"/>
  <c r="FL64" i="48"/>
  <c r="FG64" i="48"/>
  <c r="G64" i="48"/>
  <c r="F64" i="48"/>
  <c r="E64" i="48"/>
  <c r="G63" i="48"/>
  <c r="E63" i="48"/>
  <c r="H63" i="48"/>
  <c r="F63" i="48"/>
  <c r="D63" i="48"/>
  <c r="F59" i="48"/>
  <c r="E59" i="48"/>
  <c r="G58" i="48"/>
  <c r="F58" i="48"/>
  <c r="D58" i="48"/>
  <c r="G57" i="48"/>
  <c r="F57" i="48"/>
  <c r="E57" i="48"/>
  <c r="FQ56" i="48"/>
  <c r="FL56" i="48"/>
  <c r="FG56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FQ52" i="48"/>
  <c r="FL52" i="48"/>
  <c r="FG52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H48" i="48"/>
  <c r="F48" i="48"/>
  <c r="D48" i="48"/>
  <c r="F47" i="48"/>
  <c r="G46" i="48"/>
  <c r="F46" i="48"/>
  <c r="G45" i="48"/>
  <c r="E45" i="48"/>
  <c r="H45" i="48"/>
  <c r="F45" i="48"/>
  <c r="D45" i="48"/>
  <c r="DS44" i="48"/>
  <c r="DN44" i="48"/>
  <c r="DI44" i="48"/>
  <c r="DD44" i="48"/>
  <c r="F44" i="48"/>
  <c r="E44" i="48"/>
  <c r="D44" i="48"/>
  <c r="G43" i="48"/>
  <c r="F43" i="48"/>
  <c r="G42" i="48"/>
  <c r="E42" i="48"/>
  <c r="H42" i="48"/>
  <c r="F42" i="48"/>
  <c r="D42" i="48"/>
  <c r="F41" i="48"/>
  <c r="E41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G39" i="49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F21" i="48"/>
  <c r="E21" i="48"/>
  <c r="D21" i="48"/>
  <c r="G20" i="48"/>
  <c r="F20" i="48"/>
  <c r="D20" i="48"/>
  <c r="G19" i="48"/>
  <c r="F19" i="48"/>
  <c r="E19" i="48"/>
  <c r="D19" i="48"/>
  <c r="E18" i="48"/>
  <c r="F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35" i="49"/>
  <c r="F9" i="48"/>
  <c r="E9" i="48"/>
  <c r="D9" i="48"/>
  <c r="FQ8" i="48"/>
  <c r="FL8" i="48"/>
  <c r="FG8" i="48"/>
  <c r="H22" i="49" l="1"/>
  <c r="J28" i="49"/>
  <c r="G37" i="49"/>
  <c r="I28" i="49"/>
  <c r="C8" i="48"/>
  <c r="CQ121" i="48"/>
  <c r="I24" i="49" s="1"/>
  <c r="DU121" i="48"/>
  <c r="I38" i="49"/>
  <c r="EO121" i="48"/>
  <c r="AM121" i="48"/>
  <c r="U121" i="48"/>
  <c r="J22" i="49" s="1"/>
  <c r="DV121" i="48"/>
  <c r="J38" i="49"/>
  <c r="H19" i="49"/>
  <c r="DT121" i="48"/>
  <c r="H38" i="49"/>
  <c r="I19" i="49"/>
  <c r="F118" i="48"/>
  <c r="J21" i="49"/>
  <c r="I30" i="49"/>
  <c r="J19" i="49"/>
  <c r="G118" i="48"/>
  <c r="K21" i="49"/>
  <c r="J30" i="49"/>
  <c r="DC121" i="48"/>
  <c r="J29" i="49"/>
  <c r="K28" i="49"/>
  <c r="K27" i="49"/>
  <c r="I29" i="49"/>
  <c r="K30" i="49"/>
  <c r="K29" i="49"/>
  <c r="J27" i="49"/>
  <c r="I27" i="49"/>
  <c r="DX81" i="48"/>
  <c r="K56" i="48"/>
  <c r="F56" i="48" s="1"/>
  <c r="DA121" i="48"/>
  <c r="DK121" i="48"/>
  <c r="I33" i="49" s="1"/>
  <c r="FS121" i="48"/>
  <c r="I25" i="49" s="1"/>
  <c r="K52" i="48"/>
  <c r="F52" i="48" s="1"/>
  <c r="L73" i="48"/>
  <c r="G73" i="48" s="1"/>
  <c r="L78" i="48"/>
  <c r="G78" i="48" s="1"/>
  <c r="AE121" i="48"/>
  <c r="J20" i="49" s="1"/>
  <c r="AY121" i="48"/>
  <c r="J24" i="49" s="1"/>
  <c r="BI121" i="48"/>
  <c r="J25" i="49" s="1"/>
  <c r="DX8" i="48"/>
  <c r="L81" i="48"/>
  <c r="G81" i="48" s="1"/>
  <c r="L70" i="48"/>
  <c r="G70" i="48" s="1"/>
  <c r="BY121" i="48"/>
  <c r="DW121" i="48"/>
  <c r="GE121" i="48"/>
  <c r="DX47" i="48"/>
  <c r="DX52" i="48"/>
  <c r="DX56" i="48"/>
  <c r="DX65" i="48"/>
  <c r="DX70" i="48"/>
  <c r="DX73" i="48"/>
  <c r="DX78" i="48"/>
  <c r="DX103" i="48"/>
  <c r="C31" i="48"/>
  <c r="C54" i="48"/>
  <c r="C117" i="48"/>
  <c r="C12" i="48"/>
  <c r="H17" i="48"/>
  <c r="H18" i="48"/>
  <c r="H29" i="48"/>
  <c r="H58" i="48"/>
  <c r="H67" i="48"/>
  <c r="H76" i="48"/>
  <c r="H79" i="48"/>
  <c r="H82" i="48"/>
  <c r="C85" i="48"/>
  <c r="G89" i="48"/>
  <c r="C89" i="48" s="1"/>
  <c r="H94" i="48"/>
  <c r="H98" i="48"/>
  <c r="H101" i="48"/>
  <c r="H103" i="48"/>
  <c r="H106" i="48"/>
  <c r="H109" i="48"/>
  <c r="E112" i="48"/>
  <c r="E115" i="48"/>
  <c r="CS121" i="48"/>
  <c r="K24" i="49" s="1"/>
  <c r="EQ121" i="48"/>
  <c r="K22" i="49" s="1"/>
  <c r="FU121" i="48"/>
  <c r="F116" i="48"/>
  <c r="H32" i="48"/>
  <c r="C35" i="48"/>
  <c r="C36" i="48"/>
  <c r="C38" i="48"/>
  <c r="C40" i="48"/>
  <c r="C42" i="48"/>
  <c r="C45" i="48"/>
  <c r="G47" i="48"/>
  <c r="H50" i="48"/>
  <c r="H77" i="48"/>
  <c r="H80" i="48"/>
  <c r="H83" i="48"/>
  <c r="C87" i="48"/>
  <c r="H95" i="48"/>
  <c r="AN121" i="48"/>
  <c r="E56" i="48"/>
  <c r="H85" i="48"/>
  <c r="H86" i="48"/>
  <c r="CG121" i="48"/>
  <c r="I22" i="49" s="1"/>
  <c r="C44" i="48"/>
  <c r="H40" i="48"/>
  <c r="E52" i="48"/>
  <c r="E70" i="48"/>
  <c r="E73" i="48"/>
  <c r="H88" i="48"/>
  <c r="C91" i="48"/>
  <c r="FC121" i="48"/>
  <c r="H24" i="49" s="1"/>
  <c r="E65" i="48"/>
  <c r="C83" i="48"/>
  <c r="C95" i="48"/>
  <c r="H12" i="48"/>
  <c r="C15" i="48"/>
  <c r="C26" i="48"/>
  <c r="C17" i="48"/>
  <c r="C28" i="48"/>
  <c r="C58" i="48"/>
  <c r="C67" i="48"/>
  <c r="C69" i="48"/>
  <c r="F70" i="48"/>
  <c r="C72" i="48"/>
  <c r="C75" i="48"/>
  <c r="E78" i="48"/>
  <c r="E81" i="48"/>
  <c r="C93" i="48"/>
  <c r="C101" i="48"/>
  <c r="DM121" i="48"/>
  <c r="K33" i="49" s="1"/>
  <c r="C63" i="48"/>
  <c r="C77" i="48"/>
  <c r="C80" i="48"/>
  <c r="C103" i="48"/>
  <c r="C30" i="48"/>
  <c r="C33" i="48"/>
  <c r="H37" i="48"/>
  <c r="D37" i="48"/>
  <c r="C37" i="48" s="1"/>
  <c r="H39" i="48"/>
  <c r="D39" i="48"/>
  <c r="C39" i="48" s="1"/>
  <c r="H41" i="48"/>
  <c r="D41" i="48"/>
  <c r="C41" i="48" s="1"/>
  <c r="H43" i="48"/>
  <c r="D43" i="48"/>
  <c r="C43" i="48" s="1"/>
  <c r="H49" i="48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H64" i="48"/>
  <c r="D64" i="48"/>
  <c r="C64" i="48" s="1"/>
  <c r="H66" i="48"/>
  <c r="D66" i="48"/>
  <c r="C66" i="48" s="1"/>
  <c r="H68" i="48"/>
  <c r="D68" i="48"/>
  <c r="C68" i="48" s="1"/>
  <c r="D13" i="48"/>
  <c r="C13" i="48" s="1"/>
  <c r="D16" i="48"/>
  <c r="C16" i="48" s="1"/>
  <c r="D18" i="48"/>
  <c r="C18" i="48" s="1"/>
  <c r="D27" i="48"/>
  <c r="C27" i="48" s="1"/>
  <c r="D29" i="48"/>
  <c r="C29" i="48" s="1"/>
  <c r="D32" i="48"/>
  <c r="C32" i="48" s="1"/>
  <c r="H46" i="48"/>
  <c r="D46" i="48"/>
  <c r="C46" i="48" s="1"/>
  <c r="D47" i="48"/>
  <c r="BK65" i="48"/>
  <c r="F65" i="48"/>
  <c r="BK70" i="48"/>
  <c r="D71" i="48"/>
  <c r="C71" i="48" s="1"/>
  <c r="BK73" i="48"/>
  <c r="F73" i="48"/>
  <c r="D74" i="48"/>
  <c r="C74" i="48" s="1"/>
  <c r="D76" i="48"/>
  <c r="C76" i="48" s="1"/>
  <c r="BK78" i="48"/>
  <c r="F78" i="48"/>
  <c r="D79" i="48"/>
  <c r="C79" i="48" s="1"/>
  <c r="D82" i="48"/>
  <c r="C82" i="48" s="1"/>
  <c r="D84" i="48"/>
  <c r="C84" i="48" s="1"/>
  <c r="D86" i="48"/>
  <c r="C86" i="48" s="1"/>
  <c r="D88" i="48"/>
  <c r="C88" i="48" s="1"/>
  <c r="D90" i="48"/>
  <c r="C90" i="48" s="1"/>
  <c r="D92" i="48"/>
  <c r="C92" i="48" s="1"/>
  <c r="D94" i="48"/>
  <c r="C94" i="48" s="1"/>
  <c r="D96" i="48"/>
  <c r="C96" i="48" s="1"/>
  <c r="D98" i="48"/>
  <c r="C98" i="48" s="1"/>
  <c r="D100" i="48"/>
  <c r="C100" i="48" s="1"/>
  <c r="D102" i="48"/>
  <c r="C102" i="48" s="1"/>
  <c r="AG119" i="48"/>
  <c r="AL119" i="48"/>
  <c r="AL121" i="48" s="1"/>
  <c r="G21" i="49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0" i="48"/>
  <c r="H11" i="48"/>
  <c r="H19" i="48"/>
  <c r="H21" i="48"/>
  <c r="H22" i="48"/>
  <c r="H24" i="48"/>
  <c r="H25" i="48"/>
  <c r="H44" i="48"/>
  <c r="H9" i="48"/>
  <c r="H14" i="48"/>
  <c r="H20" i="48"/>
  <c r="H23" i="48"/>
  <c r="H30" i="48"/>
  <c r="H34" i="48"/>
  <c r="H35" i="48"/>
  <c r="BK52" i="48"/>
  <c r="C48" i="48"/>
  <c r="C50" i="48"/>
  <c r="G52" i="48"/>
  <c r="BK56" i="48"/>
  <c r="GA119" i="48"/>
  <c r="GA121" i="48" s="1"/>
  <c r="BL119" i="48"/>
  <c r="BL121" i="48" s="1"/>
  <c r="BN119" i="48"/>
  <c r="BN121" i="48" s="1"/>
  <c r="BP119" i="48"/>
  <c r="BZ119" i="48"/>
  <c r="CJ119" i="48"/>
  <c r="CT119" i="48"/>
  <c r="G23" i="49"/>
  <c r="FV119" i="48"/>
  <c r="F81" i="48"/>
  <c r="BK81" i="48"/>
  <c r="BM119" i="48"/>
  <c r="BM121" i="48" s="1"/>
  <c r="BO119" i="48"/>
  <c r="BO121" i="48" s="1"/>
  <c r="BU119" i="48"/>
  <c r="BU121" i="48" s="1"/>
  <c r="CE119" i="48"/>
  <c r="CE121" i="48" s="1"/>
  <c r="CO119" i="48"/>
  <c r="CO121" i="48" s="1"/>
  <c r="CY119" i="48"/>
  <c r="CY121" i="48" s="1"/>
  <c r="C97" i="48"/>
  <c r="C99" i="48"/>
  <c r="DY119" i="48"/>
  <c r="DY121" i="48" s="1"/>
  <c r="EA119" i="48"/>
  <c r="EA121" i="48" s="1"/>
  <c r="EC119" i="48"/>
  <c r="EM119" i="48"/>
  <c r="EM121" i="48" s="1"/>
  <c r="ER119" i="48"/>
  <c r="FB119" i="48"/>
  <c r="FB121" i="48" s="1"/>
  <c r="FL119" i="48"/>
  <c r="DD119" i="48"/>
  <c r="DN119" i="48"/>
  <c r="G26" i="49"/>
  <c r="I119" i="48"/>
  <c r="M119" i="48"/>
  <c r="W119" i="48"/>
  <c r="AQ119" i="48"/>
  <c r="BA119" i="48"/>
  <c r="DZ119" i="48"/>
  <c r="DZ121" i="48" s="1"/>
  <c r="EB119" i="48"/>
  <c r="EB121" i="48" s="1"/>
  <c r="EH119" i="48"/>
  <c r="EW119" i="48"/>
  <c r="FG119" i="48"/>
  <c r="FQ119" i="48"/>
  <c r="FQ121" i="48" s="1"/>
  <c r="D104" i="48"/>
  <c r="C104" i="48" s="1"/>
  <c r="D105" i="48"/>
  <c r="C105" i="48" s="1"/>
  <c r="D106" i="48"/>
  <c r="C106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D113" i="48"/>
  <c r="C113" i="48" s="1"/>
  <c r="D114" i="48"/>
  <c r="C114" i="48" s="1"/>
  <c r="D115" i="48"/>
  <c r="DI119" i="48"/>
  <c r="DS119" i="48"/>
  <c r="D116" i="48"/>
  <c r="L119" i="48"/>
  <c r="R119" i="48"/>
  <c r="AB119" i="48"/>
  <c r="AB121" i="48" s="1"/>
  <c r="G20" i="49" s="1"/>
  <c r="AV119" i="48"/>
  <c r="AV121" i="48" s="1"/>
  <c r="BF119" i="48"/>
  <c r="BF121" i="48" s="1"/>
  <c r="G25" i="49" s="1"/>
  <c r="H117" i="48"/>
  <c r="K25" i="49" l="1"/>
  <c r="K119" i="48"/>
  <c r="K121" i="48" s="1"/>
  <c r="G29" i="49"/>
  <c r="J18" i="49"/>
  <c r="H27" i="49"/>
  <c r="G27" i="49"/>
  <c r="E118" i="48"/>
  <c r="K19" i="49"/>
  <c r="K18" i="49" s="1"/>
  <c r="K42" i="49"/>
  <c r="J42" i="49"/>
  <c r="D118" i="48"/>
  <c r="G24" i="49"/>
  <c r="C47" i="48"/>
  <c r="G32" i="49"/>
  <c r="G19" i="49"/>
  <c r="DS121" i="48"/>
  <c r="G38" i="49"/>
  <c r="H29" i="49"/>
  <c r="G28" i="49"/>
  <c r="H28" i="49"/>
  <c r="G30" i="49"/>
  <c r="H30" i="49"/>
  <c r="C115" i="48"/>
  <c r="DI121" i="48"/>
  <c r="G33" i="49" s="1"/>
  <c r="C112" i="48"/>
  <c r="DX119" i="48"/>
  <c r="DX121" i="48" s="1"/>
  <c r="F119" i="48"/>
  <c r="F121" i="48" s="1"/>
  <c r="G119" i="48"/>
  <c r="G121" i="48" s="1"/>
  <c r="R121" i="48"/>
  <c r="G22" i="49" s="1"/>
  <c r="E116" i="48"/>
  <c r="H116" i="48"/>
  <c r="L121" i="48"/>
  <c r="BK119" i="48"/>
  <c r="BK121" i="48" s="1"/>
  <c r="H118" i="48"/>
  <c r="J119" i="48"/>
  <c r="J121" i="48" s="1"/>
  <c r="I121" i="48"/>
  <c r="H81" i="48"/>
  <c r="D81" i="48"/>
  <c r="C81" i="48" s="1"/>
  <c r="H73" i="48"/>
  <c r="D73" i="48"/>
  <c r="C73" i="48" s="1"/>
  <c r="H65" i="48"/>
  <c r="D65" i="48"/>
  <c r="C65" i="48" s="1"/>
  <c r="H56" i="48"/>
  <c r="D56" i="48"/>
  <c r="C56" i="48" s="1"/>
  <c r="H78" i="48"/>
  <c r="D78" i="48"/>
  <c r="C78" i="48" s="1"/>
  <c r="H70" i="48"/>
  <c r="D70" i="48"/>
  <c r="C70" i="48" s="1"/>
  <c r="H52" i="48"/>
  <c r="D52" i="48"/>
  <c r="C52" i="48" s="1"/>
  <c r="C118" i="48" l="1"/>
  <c r="G18" i="49"/>
  <c r="H21" i="49"/>
  <c r="H18" i="49" s="1"/>
  <c r="H42" i="49"/>
  <c r="G42" i="49"/>
  <c r="I21" i="49"/>
  <c r="I18" i="49" s="1"/>
  <c r="I42" i="49"/>
  <c r="E119" i="48"/>
  <c r="E121" i="48" s="1"/>
  <c r="C116" i="48"/>
  <c r="H119" i="48"/>
  <c r="H121" i="48" s="1"/>
  <c r="C119" i="48"/>
  <c r="C121" i="48" s="1"/>
  <c r="M42" i="49" s="1"/>
  <c r="D119" i="48"/>
  <c r="D121" i="48" s="1"/>
</calcChain>
</file>

<file path=xl/sharedStrings.xml><?xml version="1.0" encoding="utf-8"?>
<sst xmlns="http://schemas.openxmlformats.org/spreadsheetml/2006/main" count="660" uniqueCount="360">
  <si>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</si>
  <si>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</si>
  <si>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</si>
  <si>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</si>
  <si>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</si>
  <si>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</si>
  <si>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</si>
  <si>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</si>
  <si>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</si>
  <si>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</si>
  <si>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</si>
  <si>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</si>
  <si>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</si>
  <si>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</si>
  <si>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</si>
  <si>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</si>
  <si>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</si>
  <si>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</si>
  <si>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</si>
  <si>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</si>
  <si>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</si>
  <si>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</si>
  <si>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</si>
  <si>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</si>
  <si>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</si>
  <si>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</si>
  <si>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</si>
  <si>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</si>
  <si>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</si>
  <si>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</si>
  <si>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</si>
  <si>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</si>
  <si>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</si>
  <si>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</si>
  <si>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</si>
  <si>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</si>
  <si>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</si>
  <si>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</si>
  <si>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</si>
  <si>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</si>
  <si>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</si>
  <si>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</si>
  <si>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</si>
  <si>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</si>
  <si>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</si>
  <si>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</si>
  <si>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</si>
  <si>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</si>
  <si>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</si>
  <si>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</si>
  <si>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</si>
  <si>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</si>
  <si>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</si>
  <si>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</si>
  <si>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</si>
  <si>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</si>
  <si>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</si>
  <si>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</si>
  <si>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</si>
  <si>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</si>
  <si>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</si>
  <si>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</si>
  <si>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</si>
  <si>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</si>
  <si>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</si>
  <si>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</si>
  <si>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</si>
  <si>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</si>
  <si>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</si>
  <si>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</si>
  <si>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</si>
  <si>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</si>
  <si>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</si>
  <si>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</si>
  <si>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</si>
  <si>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</si>
  <si>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</si>
  <si>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</si>
  <si>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</si>
  <si>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</si>
  <si>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</si>
  <si>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</si>
  <si>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</si>
  <si>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</si>
  <si>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</si>
  <si>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</si>
  <si>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</si>
  <si>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</si>
  <si>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</si>
  <si>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</si>
  <si>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</si>
  <si>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</si>
  <si>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</si>
  <si>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</si>
  <si>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</si>
  <si>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</si>
  <si>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</si>
  <si>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</si>
  <si>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</si>
  <si>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</si>
  <si>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</si>
  <si>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</si>
  <si>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</si>
  <si>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</si>
  <si>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</si>
  <si>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</si>
  <si>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</si>
  <si>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</si>
  <si>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</si>
  <si>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</si>
  <si>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</si>
  <si>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</si>
  <si>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</si>
  <si>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</si>
  <si>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</si>
  <si>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</si>
  <si>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</si>
  <si>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</si>
  <si>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</si>
  <si>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</si>
  <si>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</si>
  <si>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</si>
  <si>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</si>
  <si>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</si>
  <si>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</si>
  <si>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</si>
  <si>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</si>
  <si>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</si>
  <si>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</si>
  <si>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</si>
  <si>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</si>
  <si>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</si>
  <si>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</si>
  <si>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</si>
  <si>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</si>
  <si>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</si>
  <si>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</si>
  <si>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</si>
  <si>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</si>
  <si>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</si>
  <si>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</si>
  <si>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</si>
  <si>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</si>
  <si>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</si>
  <si>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</si>
  <si>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</si>
  <si>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</si>
  <si>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</si>
  <si>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</si>
  <si>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</si>
  <si>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</si>
  <si>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</si>
  <si>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</si>
  <si>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</si>
  <si>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</si>
  <si>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</si>
  <si>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</si>
  <si>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</si>
  <si>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</si>
  <si>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</si>
  <si>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</si>
  <si>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</si>
  <si>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</si>
  <si>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</si>
  <si>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</si>
  <si>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</si>
  <si>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</si>
  <si>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</si>
  <si>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</si>
  <si>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</si>
  <si>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</si>
  <si>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</si>
  <si>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</si>
  <si>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</si>
  <si>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</si>
  <si>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</si>
  <si>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</si>
  <si>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</si>
  <si>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</si>
  <si>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</si>
  <si>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</si>
  <si>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</si>
  <si>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</si>
  <si>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</si>
  <si>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</si>
  <si>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</si>
  <si>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</si>
  <si>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</si>
  <si>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</si>
  <si>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</si>
  <si>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</si>
  <si>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</si>
  <si>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</si>
  <si>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</si>
  <si>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</si>
  <si>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</si>
  <si>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</si>
  <si>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</si>
  <si>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</si>
  <si>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</si>
  <si>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</si>
  <si>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</si>
  <si>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</si>
  <si>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</si>
  <si>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</si>
  <si>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</si>
  <si>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</si>
  <si>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</si>
  <si>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</si>
  <si>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</si>
  <si>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</si>
  <si>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</si>
  <si>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</si>
  <si>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</si>
  <si>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</si>
  <si>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</si>
  <si>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</si>
  <si>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</si>
  <si>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</si>
  <si>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</si>
  <si>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</si>
  <si>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</si>
  <si>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</si>
  <si>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</si>
  <si>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</si>
  <si>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</si>
  <si>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</si>
  <si>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</si>
  <si>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</si>
  <si>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</si>
  <si>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</si>
  <si>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</si>
  <si>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</si>
  <si>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</si>
  <si>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</si>
  <si>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</si>
  <si>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</si>
  <si>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</si>
  <si>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</si>
  <si>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</si>
  <si>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</si>
  <si>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</si>
  <si>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</si>
  <si>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</si>
  <si>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</si>
  <si>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</si>
  <si>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</si>
  <si>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</si>
  <si>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</si>
  <si>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</si>
  <si>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</si>
  <si>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</si>
  <si>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</si>
  <si>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</si>
  <si>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</si>
  <si>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</si>
  <si>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</si>
  <si>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</si>
  <si>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</si>
  <si>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</si>
  <si>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</si>
  <si>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</si>
  <si>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</si>
  <si>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</si>
  <si>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</si>
  <si>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</si>
  <si>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</si>
  <si>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</si>
  <si>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</si>
  <si>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</si>
  <si>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</si>
  <si>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</si>
  <si>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</si>
  <si>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</si>
  <si>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</si>
  <si>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</si>
  <si>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</si>
  <si>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</si>
  <si>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</si>
  <si>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</si>
  <si>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</si>
  <si>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</si>
  <si>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</si>
  <si>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</si>
  <si>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</si>
  <si>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</si>
  <si>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</si>
  <si>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</si>
  <si>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</si>
  <si>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</si>
  <si>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</si>
  <si>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</si>
  <si>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</si>
  <si>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</si>
  <si>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</si>
  <si>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</si>
  <si>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</si>
  <si>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</si>
  <si>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</si>
  <si>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</si>
  <si>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</si>
  <si>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</si>
  <si>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</si>
  <si>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</si>
  <si>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</si>
  <si>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</si>
  <si>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</si>
  <si>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</si>
  <si>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</si>
  <si>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</si>
  <si>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</si>
  <si>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</si>
  <si>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</si>
  <si>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</si>
  <si>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</si>
  <si>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</si>
  <si>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</si>
  <si>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</si>
  <si>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</si>
  <si>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</si>
  <si>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</si>
  <si>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</si>
  <si>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</si>
  <si>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</si>
  <si>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</si>
  <si>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</si>
  <si>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</si>
  <si>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</si>
  <si>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</si>
  <si>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</si>
  <si>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</si>
  <si>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</si>
  <si>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</si>
  <si>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</si>
  <si>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</si>
  <si>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</si>
  <si>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</si>
  <si>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</si>
  <si>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</si>
  <si>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</si>
  <si>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</si>
  <si>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</si>
  <si>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</si>
  <si>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</si>
  <si>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</si>
  <si>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</si>
  <si>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</si>
  <si>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</si>
  <si>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</si>
  <si>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</si>
  <si>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</si>
  <si>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</si>
  <si>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</si>
  <si>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</si>
  <si>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</si>
  <si>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</si>
  <si>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</si>
  <si>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ДИРЕКЦИИ ЕВРЕЙСКОЙ АО ХАБАРОВСКОГО ФИЛИАЛА АО "СТРАХОВАЯ КОМПАНИЯ "СОГАЗ-МЕД"</t>
  </si>
  <si>
    <t>Приложение № 3
к решению комиссии по ТПГГ  ОМС № 3
от  12 февраля 2020 г.</t>
  </si>
  <si>
    <t>Приложение № 4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</si>
</sst>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6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164" fontId="18" fillId="2" borderId="48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164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3" fontId="13" fillId="2" borderId="0" xfId="0" applyNumberFormat="1" applyFont="1" applyFill="1"/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4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3" fontId="2" fillId="2" borderId="48" xfId="0" applyNumberFormat="1" applyFon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/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4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18" fillId="2" borderId="10" xfId="0" applyNumberFormat="1" applyFont="1" applyFill="1" applyBorder="1" applyAlignment="1">
      <alignment horizontal="center" vertical="center" wrapText="1"/>
    </xf>
    <xf numFmtId="3" fontId="18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56" xfId="0" applyNumberFormat="1" applyFont="1" applyFill="1" applyBorder="1" applyAlignment="1">
      <alignment horizontal="center" vertical="center" wrapText="1"/>
    </xf>
    <xf numFmtId="164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5%20&#1087;&#1088;&#1086;&#1092;&#1080;&#1083;&#1080;%20&#1057;&#1054;&#1043;&#1040;&#1047;%20&#1091;&#1090;&#1086;&#1095;%20&#1085;&#1072;%2001.0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38">
          <cell r="E138">
            <v>300980184</v>
          </cell>
        </row>
      </sheetData>
      <sheetData sheetId="1">
        <row r="110">
          <cell r="E110">
            <v>68179460</v>
          </cell>
        </row>
      </sheetData>
      <sheetData sheetId="2">
        <row r="212">
          <cell r="F212">
            <v>220204143</v>
          </cell>
        </row>
      </sheetData>
      <sheetData sheetId="3">
        <row r="32">
          <cell r="E32">
            <v>50834242</v>
          </cell>
        </row>
      </sheetData>
      <sheetData sheetId="4">
        <row r="12">
          <cell r="C12">
            <v>52333719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5"/>
  <sheetViews>
    <sheetView tabSelected="1" workbookViewId="0">
      <pane xSplit="2" ySplit="7" topLeftCell="J116" activePane="bottomRight" state="frozen"/>
      <selection pane="topRight" activeCell="C1" sqref="C1"/>
      <selection pane="bottomLeft" activeCell="A6" sqref="A6"/>
      <selection pane="bottomRight" activeCell="O119" sqref="O119"/>
    </sheetView>
  </sheetViews>
  <sheetFormatPr defaultRowHeight="15.75" x14ac:dyDescent="0.25"/>
  <cols>
    <col min="1" max="1" width="4.7109375" style="178" customWidth="1"/>
    <col min="2" max="2" width="56.140625" style="45" customWidth="1"/>
    <col min="3" max="7" width="18.5703125" style="45" customWidth="1"/>
    <col min="8" max="12" width="17.7109375" style="45" customWidth="1"/>
    <col min="13" max="17" width="13.28515625" style="45" customWidth="1"/>
    <col min="18" max="22" width="17.85546875" style="45" customWidth="1"/>
    <col min="23" max="27" width="13.28515625" style="45" customWidth="1"/>
    <col min="28" max="42" width="17.85546875" style="45" customWidth="1"/>
    <col min="43" max="56" width="13.28515625" style="45" customWidth="1"/>
    <col min="57" max="57" width="15.42578125" style="45" customWidth="1"/>
    <col min="58" max="61" width="13.28515625" style="45" customWidth="1"/>
    <col min="62" max="67" width="15.42578125" style="45" customWidth="1"/>
    <col min="68" max="87" width="19.42578125" style="45" customWidth="1"/>
    <col min="88" max="91" width="13.28515625" style="45" customWidth="1"/>
    <col min="92" max="92" width="15.42578125" style="45" customWidth="1"/>
    <col min="93" max="97" width="19.42578125" style="45" customWidth="1"/>
    <col min="98" max="101" width="13.28515625" style="45" customWidth="1"/>
    <col min="102" max="102" width="15.42578125" style="45" customWidth="1"/>
    <col min="103" max="107" width="19.42578125" style="45" customWidth="1"/>
    <col min="108" max="112" width="17" style="45" customWidth="1"/>
    <col min="113" max="116" width="17.42578125" style="45" customWidth="1"/>
    <col min="117" max="117" width="20.140625" style="45" customWidth="1"/>
    <col min="118" max="122" width="16.5703125" style="45" customWidth="1"/>
    <col min="123" max="123" width="17.85546875" style="45" bestFit="1" customWidth="1"/>
    <col min="124" max="132" width="17.85546875" style="45" customWidth="1"/>
    <col min="133" max="133" width="12.28515625" style="45" customWidth="1"/>
    <col min="134" max="134" width="10.85546875" style="45" bestFit="1" customWidth="1"/>
    <col min="135" max="142" width="12.28515625" style="45" customWidth="1"/>
    <col min="143" max="162" width="15.7109375" style="45" customWidth="1"/>
    <col min="163" max="176" width="12.28515625" style="45" customWidth="1"/>
    <col min="177" max="177" width="18" style="45" bestFit="1" customWidth="1"/>
    <col min="178" max="182" width="16.7109375" style="45" customWidth="1"/>
    <col min="183" max="187" width="16.85546875" style="46" customWidth="1"/>
    <col min="188" max="16384" width="9.140625" style="45"/>
  </cols>
  <sheetData>
    <row r="1" spans="1:187" ht="47.25" x14ac:dyDescent="0.25">
      <c r="A1" s="43"/>
      <c r="B1" s="44" t="s">
        <v>359</v>
      </c>
    </row>
    <row r="2" spans="1:187" ht="141.75" customHeight="1" x14ac:dyDescent="0.25">
      <c r="A2" s="186" t="s">
        <v>356</v>
      </c>
      <c r="B2" s="186"/>
    </row>
    <row r="3" spans="1:187" s="48" customFormat="1" ht="21" thickBot="1" x14ac:dyDescent="0.3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</row>
    <row r="4" spans="1:187" s="48" customFormat="1" ht="15.75" customHeight="1" thickBot="1" x14ac:dyDescent="0.3">
      <c r="A4" s="190" t="s">
        <v>29</v>
      </c>
      <c r="B4" s="197" t="s">
        <v>28</v>
      </c>
      <c r="C4" s="187" t="s">
        <v>283</v>
      </c>
      <c r="D4" s="199"/>
      <c r="E4" s="199"/>
      <c r="F4" s="199"/>
      <c r="G4" s="200"/>
      <c r="H4" s="203" t="s">
        <v>0</v>
      </c>
      <c r="I4" s="204"/>
      <c r="J4" s="204"/>
      <c r="K4" s="204"/>
      <c r="L4" s="204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05"/>
      <c r="CL4" s="205"/>
      <c r="CM4" s="205"/>
      <c r="CN4" s="205"/>
      <c r="CO4" s="205"/>
      <c r="CP4" s="205"/>
      <c r="CQ4" s="205"/>
      <c r="CR4" s="205"/>
      <c r="CS4" s="205"/>
      <c r="CT4" s="205"/>
      <c r="CU4" s="205"/>
      <c r="CV4" s="205"/>
      <c r="CW4" s="205"/>
      <c r="CX4" s="205"/>
      <c r="CY4" s="205"/>
      <c r="CZ4" s="205"/>
      <c r="DA4" s="205"/>
      <c r="DB4" s="205"/>
      <c r="DC4" s="206"/>
      <c r="DD4" s="213" t="s">
        <v>1</v>
      </c>
      <c r="DE4" s="205"/>
      <c r="DF4" s="205"/>
      <c r="DG4" s="205"/>
      <c r="DH4" s="205"/>
      <c r="DI4" s="205"/>
      <c r="DJ4" s="205"/>
      <c r="DK4" s="205"/>
      <c r="DL4" s="205"/>
      <c r="DM4" s="206"/>
      <c r="DN4" s="213" t="s">
        <v>2</v>
      </c>
      <c r="DO4" s="205"/>
      <c r="DP4" s="205"/>
      <c r="DQ4" s="205"/>
      <c r="DR4" s="205"/>
      <c r="DS4" s="205"/>
      <c r="DT4" s="205"/>
      <c r="DU4" s="205"/>
      <c r="DV4" s="205"/>
      <c r="DW4" s="206"/>
      <c r="DX4" s="214" t="s">
        <v>3</v>
      </c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6"/>
      <c r="FV4" s="214" t="s">
        <v>106</v>
      </c>
      <c r="FW4" s="215"/>
      <c r="FX4" s="215"/>
      <c r="FY4" s="215"/>
      <c r="FZ4" s="215"/>
      <c r="GA4" s="215"/>
      <c r="GB4" s="215"/>
      <c r="GC4" s="215"/>
      <c r="GD4" s="215"/>
      <c r="GE4" s="216"/>
    </row>
    <row r="5" spans="1:187" s="49" customFormat="1" ht="51.75" customHeight="1" x14ac:dyDescent="0.2">
      <c r="A5" s="196"/>
      <c r="B5" s="198"/>
      <c r="C5" s="189"/>
      <c r="D5" s="201"/>
      <c r="E5" s="201"/>
      <c r="F5" s="201"/>
      <c r="G5" s="202"/>
      <c r="H5" s="196" t="s">
        <v>284</v>
      </c>
      <c r="I5" s="211"/>
      <c r="J5" s="211"/>
      <c r="K5" s="211"/>
      <c r="L5" s="217"/>
      <c r="M5" s="190" t="s">
        <v>271</v>
      </c>
      <c r="N5" s="191"/>
      <c r="O5" s="191"/>
      <c r="P5" s="191"/>
      <c r="Q5" s="191"/>
      <c r="R5" s="194" t="s">
        <v>285</v>
      </c>
      <c r="S5" s="194"/>
      <c r="T5" s="194"/>
      <c r="U5" s="194"/>
      <c r="V5" s="195"/>
      <c r="W5" s="190" t="s">
        <v>278</v>
      </c>
      <c r="X5" s="191"/>
      <c r="Y5" s="191"/>
      <c r="Z5" s="191"/>
      <c r="AA5" s="191"/>
      <c r="AB5" s="194" t="s">
        <v>286</v>
      </c>
      <c r="AC5" s="194"/>
      <c r="AD5" s="194"/>
      <c r="AE5" s="194"/>
      <c r="AF5" s="195"/>
      <c r="AG5" s="190" t="s">
        <v>279</v>
      </c>
      <c r="AH5" s="191"/>
      <c r="AI5" s="191"/>
      <c r="AJ5" s="191"/>
      <c r="AK5" s="191"/>
      <c r="AL5" s="194" t="s">
        <v>287</v>
      </c>
      <c r="AM5" s="194"/>
      <c r="AN5" s="194"/>
      <c r="AO5" s="194"/>
      <c r="AP5" s="195"/>
      <c r="AQ5" s="190" t="s">
        <v>272</v>
      </c>
      <c r="AR5" s="191"/>
      <c r="AS5" s="191"/>
      <c r="AT5" s="191"/>
      <c r="AU5" s="191"/>
      <c r="AV5" s="194" t="s">
        <v>288</v>
      </c>
      <c r="AW5" s="191"/>
      <c r="AX5" s="191"/>
      <c r="AY5" s="191"/>
      <c r="AZ5" s="218"/>
      <c r="BA5" s="209" t="s">
        <v>273</v>
      </c>
      <c r="BB5" s="210"/>
      <c r="BC5" s="210"/>
      <c r="BD5" s="210"/>
      <c r="BE5" s="210"/>
      <c r="BF5" s="211" t="s">
        <v>289</v>
      </c>
      <c r="BG5" s="210"/>
      <c r="BH5" s="210"/>
      <c r="BI5" s="210"/>
      <c r="BJ5" s="212"/>
      <c r="BK5" s="190" t="s">
        <v>290</v>
      </c>
      <c r="BL5" s="194"/>
      <c r="BM5" s="194"/>
      <c r="BN5" s="194"/>
      <c r="BO5" s="195"/>
      <c r="BP5" s="190" t="s">
        <v>277</v>
      </c>
      <c r="BQ5" s="194"/>
      <c r="BR5" s="194"/>
      <c r="BS5" s="194"/>
      <c r="BT5" s="194"/>
      <c r="BU5" s="194" t="s">
        <v>291</v>
      </c>
      <c r="BV5" s="194"/>
      <c r="BW5" s="194"/>
      <c r="BX5" s="194"/>
      <c r="BY5" s="195"/>
      <c r="BZ5" s="190" t="s">
        <v>276</v>
      </c>
      <c r="CA5" s="194"/>
      <c r="CB5" s="194"/>
      <c r="CC5" s="194"/>
      <c r="CD5" s="194"/>
      <c r="CE5" s="194" t="s">
        <v>292</v>
      </c>
      <c r="CF5" s="194"/>
      <c r="CG5" s="194"/>
      <c r="CH5" s="194"/>
      <c r="CI5" s="195"/>
      <c r="CJ5" s="190" t="s">
        <v>275</v>
      </c>
      <c r="CK5" s="191"/>
      <c r="CL5" s="191"/>
      <c r="CM5" s="191"/>
      <c r="CN5" s="191"/>
      <c r="CO5" s="194" t="s">
        <v>293</v>
      </c>
      <c r="CP5" s="194"/>
      <c r="CQ5" s="194"/>
      <c r="CR5" s="194"/>
      <c r="CS5" s="195"/>
      <c r="CT5" s="190" t="s">
        <v>274</v>
      </c>
      <c r="CU5" s="191"/>
      <c r="CV5" s="191"/>
      <c r="CW5" s="191"/>
      <c r="CX5" s="191"/>
      <c r="CY5" s="194" t="s">
        <v>294</v>
      </c>
      <c r="CZ5" s="194"/>
      <c r="DA5" s="194"/>
      <c r="DB5" s="194"/>
      <c r="DC5" s="195"/>
      <c r="DD5" s="190" t="s">
        <v>109</v>
      </c>
      <c r="DE5" s="194"/>
      <c r="DF5" s="194"/>
      <c r="DG5" s="194"/>
      <c r="DH5" s="194"/>
      <c r="DI5" s="194" t="s">
        <v>295</v>
      </c>
      <c r="DJ5" s="194"/>
      <c r="DK5" s="194"/>
      <c r="DL5" s="194"/>
      <c r="DM5" s="195"/>
      <c r="DN5" s="190" t="s">
        <v>266</v>
      </c>
      <c r="DO5" s="194"/>
      <c r="DP5" s="194"/>
      <c r="DQ5" s="194"/>
      <c r="DR5" s="194"/>
      <c r="DS5" s="194" t="s">
        <v>295</v>
      </c>
      <c r="DT5" s="194"/>
      <c r="DU5" s="194"/>
      <c r="DV5" s="194"/>
      <c r="DW5" s="207"/>
      <c r="DX5" s="190" t="s">
        <v>296</v>
      </c>
      <c r="DY5" s="194"/>
      <c r="DZ5" s="194"/>
      <c r="EA5" s="194"/>
      <c r="EB5" s="195"/>
      <c r="EC5" s="208" t="s">
        <v>280</v>
      </c>
      <c r="ED5" s="194"/>
      <c r="EE5" s="194"/>
      <c r="EF5" s="194"/>
      <c r="EG5" s="194"/>
      <c r="EH5" s="194" t="s">
        <v>281</v>
      </c>
      <c r="EI5" s="194"/>
      <c r="EJ5" s="194"/>
      <c r="EK5" s="194"/>
      <c r="EL5" s="194"/>
      <c r="EM5" s="194" t="s">
        <v>297</v>
      </c>
      <c r="EN5" s="194"/>
      <c r="EO5" s="194"/>
      <c r="EP5" s="194"/>
      <c r="EQ5" s="195"/>
      <c r="ER5" s="190" t="s">
        <v>272</v>
      </c>
      <c r="ES5" s="194"/>
      <c r="ET5" s="194"/>
      <c r="EU5" s="194"/>
      <c r="EV5" s="194"/>
      <c r="EW5" s="194" t="s">
        <v>107</v>
      </c>
      <c r="EX5" s="194"/>
      <c r="EY5" s="194"/>
      <c r="EZ5" s="194"/>
      <c r="FA5" s="194"/>
      <c r="FB5" s="194" t="s">
        <v>288</v>
      </c>
      <c r="FC5" s="194"/>
      <c r="FD5" s="194"/>
      <c r="FE5" s="194"/>
      <c r="FF5" s="195"/>
      <c r="FG5" s="190" t="s">
        <v>273</v>
      </c>
      <c r="FH5" s="194"/>
      <c r="FI5" s="194"/>
      <c r="FJ5" s="194"/>
      <c r="FK5" s="194"/>
      <c r="FL5" s="194" t="s">
        <v>108</v>
      </c>
      <c r="FM5" s="194"/>
      <c r="FN5" s="194"/>
      <c r="FO5" s="194"/>
      <c r="FP5" s="194"/>
      <c r="FQ5" s="194" t="s">
        <v>289</v>
      </c>
      <c r="FR5" s="194"/>
      <c r="FS5" s="194"/>
      <c r="FT5" s="194"/>
      <c r="FU5" s="195"/>
      <c r="FV5" s="190" t="s">
        <v>105</v>
      </c>
      <c r="FW5" s="194"/>
      <c r="FX5" s="194"/>
      <c r="FY5" s="194"/>
      <c r="FZ5" s="194"/>
      <c r="GA5" s="194" t="s">
        <v>295</v>
      </c>
      <c r="GB5" s="194"/>
      <c r="GC5" s="194"/>
      <c r="GD5" s="194"/>
      <c r="GE5" s="195"/>
    </row>
    <row r="6" spans="1:187" s="48" customFormat="1" x14ac:dyDescent="0.25">
      <c r="A6" s="50" t="s">
        <v>38</v>
      </c>
      <c r="B6" s="51" t="s">
        <v>39</v>
      </c>
      <c r="C6" s="50" t="s">
        <v>40</v>
      </c>
      <c r="D6" s="52" t="s">
        <v>41</v>
      </c>
      <c r="E6" s="52" t="s">
        <v>42</v>
      </c>
      <c r="F6" s="52" t="s">
        <v>43</v>
      </c>
      <c r="G6" s="53" t="s">
        <v>44</v>
      </c>
      <c r="H6" s="50" t="s">
        <v>45</v>
      </c>
      <c r="I6" s="52" t="s">
        <v>46</v>
      </c>
      <c r="J6" s="52" t="s">
        <v>47</v>
      </c>
      <c r="K6" s="52" t="s">
        <v>48</v>
      </c>
      <c r="L6" s="51" t="s">
        <v>49</v>
      </c>
      <c r="M6" s="50" t="s">
        <v>50</v>
      </c>
      <c r="N6" s="52" t="s">
        <v>51</v>
      </c>
      <c r="O6" s="52" t="s">
        <v>52</v>
      </c>
      <c r="P6" s="52" t="s">
        <v>53</v>
      </c>
      <c r="Q6" s="52" t="s">
        <v>54</v>
      </c>
      <c r="R6" s="52" t="s">
        <v>55</v>
      </c>
      <c r="S6" s="52" t="s">
        <v>56</v>
      </c>
      <c r="T6" s="52" t="s">
        <v>57</v>
      </c>
      <c r="U6" s="52" t="s">
        <v>58</v>
      </c>
      <c r="V6" s="53" t="s">
        <v>59</v>
      </c>
      <c r="W6" s="50" t="s">
        <v>60</v>
      </c>
      <c r="X6" s="52" t="s">
        <v>81</v>
      </c>
      <c r="Y6" s="52" t="s">
        <v>82</v>
      </c>
      <c r="Z6" s="52" t="s">
        <v>83</v>
      </c>
      <c r="AA6" s="52" t="s">
        <v>87</v>
      </c>
      <c r="AB6" s="52" t="s">
        <v>88</v>
      </c>
      <c r="AC6" s="52" t="s">
        <v>89</v>
      </c>
      <c r="AD6" s="52" t="s">
        <v>96</v>
      </c>
      <c r="AE6" s="52" t="s">
        <v>97</v>
      </c>
      <c r="AF6" s="53" t="s">
        <v>98</v>
      </c>
      <c r="AG6" s="50" t="s">
        <v>111</v>
      </c>
      <c r="AH6" s="52" t="s">
        <v>112</v>
      </c>
      <c r="AI6" s="52" t="s">
        <v>113</v>
      </c>
      <c r="AJ6" s="52" t="s">
        <v>114</v>
      </c>
      <c r="AK6" s="52" t="s">
        <v>115</v>
      </c>
      <c r="AL6" s="52" t="s">
        <v>116</v>
      </c>
      <c r="AM6" s="52" t="s">
        <v>117</v>
      </c>
      <c r="AN6" s="52" t="s">
        <v>118</v>
      </c>
      <c r="AO6" s="52" t="s">
        <v>119</v>
      </c>
      <c r="AP6" s="53" t="s">
        <v>120</v>
      </c>
      <c r="AQ6" s="50" t="s">
        <v>121</v>
      </c>
      <c r="AR6" s="52" t="s">
        <v>122</v>
      </c>
      <c r="AS6" s="52" t="s">
        <v>123</v>
      </c>
      <c r="AT6" s="52" t="s">
        <v>124</v>
      </c>
      <c r="AU6" s="52" t="s">
        <v>125</v>
      </c>
      <c r="AV6" s="52" t="s">
        <v>126</v>
      </c>
      <c r="AW6" s="52" t="s">
        <v>127</v>
      </c>
      <c r="AX6" s="52" t="s">
        <v>128</v>
      </c>
      <c r="AY6" s="52" t="s">
        <v>129</v>
      </c>
      <c r="AZ6" s="53" t="s">
        <v>130</v>
      </c>
      <c r="BA6" s="54" t="s">
        <v>131</v>
      </c>
      <c r="BB6" s="52" t="s">
        <v>132</v>
      </c>
      <c r="BC6" s="52" t="s">
        <v>133</v>
      </c>
      <c r="BD6" s="52" t="s">
        <v>134</v>
      </c>
      <c r="BE6" s="52" t="s">
        <v>135</v>
      </c>
      <c r="BF6" s="52" t="s">
        <v>136</v>
      </c>
      <c r="BG6" s="52" t="s">
        <v>137</v>
      </c>
      <c r="BH6" s="52" t="s">
        <v>138</v>
      </c>
      <c r="BI6" s="52" t="s">
        <v>139</v>
      </c>
      <c r="BJ6" s="51" t="s">
        <v>140</v>
      </c>
      <c r="BK6" s="50" t="s">
        <v>141</v>
      </c>
      <c r="BL6" s="52" t="s">
        <v>142</v>
      </c>
      <c r="BM6" s="52" t="s">
        <v>143</v>
      </c>
      <c r="BN6" s="52" t="s">
        <v>144</v>
      </c>
      <c r="BO6" s="53" t="s">
        <v>145</v>
      </c>
      <c r="BP6" s="50" t="s">
        <v>146</v>
      </c>
      <c r="BQ6" s="52" t="s">
        <v>147</v>
      </c>
      <c r="BR6" s="52" t="s">
        <v>148</v>
      </c>
      <c r="BS6" s="52" t="s">
        <v>149</v>
      </c>
      <c r="BT6" s="52" t="s">
        <v>150</v>
      </c>
      <c r="BU6" s="52" t="s">
        <v>151</v>
      </c>
      <c r="BV6" s="52" t="s">
        <v>152</v>
      </c>
      <c r="BW6" s="52" t="s">
        <v>153</v>
      </c>
      <c r="BX6" s="52" t="s">
        <v>154</v>
      </c>
      <c r="BY6" s="53" t="s">
        <v>155</v>
      </c>
      <c r="BZ6" s="50" t="s">
        <v>156</v>
      </c>
      <c r="CA6" s="52" t="s">
        <v>157</v>
      </c>
      <c r="CB6" s="52" t="s">
        <v>158</v>
      </c>
      <c r="CC6" s="52" t="s">
        <v>159</v>
      </c>
      <c r="CD6" s="52" t="s">
        <v>160</v>
      </c>
      <c r="CE6" s="52" t="s">
        <v>161</v>
      </c>
      <c r="CF6" s="52" t="s">
        <v>162</v>
      </c>
      <c r="CG6" s="52" t="s">
        <v>163</v>
      </c>
      <c r="CH6" s="52" t="s">
        <v>164</v>
      </c>
      <c r="CI6" s="53" t="s">
        <v>165</v>
      </c>
      <c r="CJ6" s="50" t="s">
        <v>166</v>
      </c>
      <c r="CK6" s="52" t="s">
        <v>167</v>
      </c>
      <c r="CL6" s="52" t="s">
        <v>168</v>
      </c>
      <c r="CM6" s="52" t="s">
        <v>169</v>
      </c>
      <c r="CN6" s="52" t="s">
        <v>170</v>
      </c>
      <c r="CO6" s="52" t="s">
        <v>171</v>
      </c>
      <c r="CP6" s="52" t="s">
        <v>172</v>
      </c>
      <c r="CQ6" s="52" t="s">
        <v>173</v>
      </c>
      <c r="CR6" s="52" t="s">
        <v>174</v>
      </c>
      <c r="CS6" s="53" t="s">
        <v>175</v>
      </c>
      <c r="CT6" s="50" t="s">
        <v>176</v>
      </c>
      <c r="CU6" s="52" t="s">
        <v>177</v>
      </c>
      <c r="CV6" s="52" t="s">
        <v>178</v>
      </c>
      <c r="CW6" s="52" t="s">
        <v>179</v>
      </c>
      <c r="CX6" s="52" t="s">
        <v>180</v>
      </c>
      <c r="CY6" s="52" t="s">
        <v>181</v>
      </c>
      <c r="CZ6" s="52" t="s">
        <v>182</v>
      </c>
      <c r="DA6" s="52" t="s">
        <v>183</v>
      </c>
      <c r="DB6" s="52" t="s">
        <v>184</v>
      </c>
      <c r="DC6" s="53" t="s">
        <v>185</v>
      </c>
      <c r="DD6" s="50" t="s">
        <v>186</v>
      </c>
      <c r="DE6" s="52" t="s">
        <v>187</v>
      </c>
      <c r="DF6" s="52" t="s">
        <v>188</v>
      </c>
      <c r="DG6" s="52" t="s">
        <v>189</v>
      </c>
      <c r="DH6" s="52" t="s">
        <v>190</v>
      </c>
      <c r="DI6" s="52" t="s">
        <v>191</v>
      </c>
      <c r="DJ6" s="52" t="s">
        <v>192</v>
      </c>
      <c r="DK6" s="52" t="s">
        <v>193</v>
      </c>
      <c r="DL6" s="52" t="s">
        <v>194</v>
      </c>
      <c r="DM6" s="53" t="s">
        <v>195</v>
      </c>
      <c r="DN6" s="50" t="s">
        <v>196</v>
      </c>
      <c r="DO6" s="52" t="s">
        <v>197</v>
      </c>
      <c r="DP6" s="52" t="s">
        <v>198</v>
      </c>
      <c r="DQ6" s="52" t="s">
        <v>199</v>
      </c>
      <c r="DR6" s="52" t="s">
        <v>200</v>
      </c>
      <c r="DS6" s="52" t="s">
        <v>201</v>
      </c>
      <c r="DT6" s="52" t="s">
        <v>202</v>
      </c>
      <c r="DU6" s="52" t="s">
        <v>203</v>
      </c>
      <c r="DV6" s="52" t="s">
        <v>204</v>
      </c>
      <c r="DW6" s="51" t="s">
        <v>205</v>
      </c>
      <c r="DX6" s="50" t="s">
        <v>206</v>
      </c>
      <c r="DY6" s="52" t="s">
        <v>207</v>
      </c>
      <c r="DZ6" s="52" t="s">
        <v>208</v>
      </c>
      <c r="EA6" s="52" t="s">
        <v>209</v>
      </c>
      <c r="EB6" s="53" t="s">
        <v>210</v>
      </c>
      <c r="EC6" s="54" t="s">
        <v>211</v>
      </c>
      <c r="ED6" s="52" t="s">
        <v>212</v>
      </c>
      <c r="EE6" s="52" t="s">
        <v>213</v>
      </c>
      <c r="EF6" s="52" t="s">
        <v>214</v>
      </c>
      <c r="EG6" s="52" t="s">
        <v>215</v>
      </c>
      <c r="EH6" s="52" t="s">
        <v>216</v>
      </c>
      <c r="EI6" s="52" t="s">
        <v>217</v>
      </c>
      <c r="EJ6" s="52" t="s">
        <v>218</v>
      </c>
      <c r="EK6" s="52" t="s">
        <v>219</v>
      </c>
      <c r="EL6" s="52" t="s">
        <v>220</v>
      </c>
      <c r="EM6" s="52" t="s">
        <v>221</v>
      </c>
      <c r="EN6" s="52" t="s">
        <v>222</v>
      </c>
      <c r="EO6" s="52" t="s">
        <v>223</v>
      </c>
      <c r="EP6" s="52" t="s">
        <v>224</v>
      </c>
      <c r="EQ6" s="52" t="s">
        <v>225</v>
      </c>
      <c r="ER6" s="52" t="s">
        <v>226</v>
      </c>
      <c r="ES6" s="52" t="s">
        <v>227</v>
      </c>
      <c r="ET6" s="52" t="s">
        <v>228</v>
      </c>
      <c r="EU6" s="52" t="s">
        <v>229</v>
      </c>
      <c r="EV6" s="52" t="s">
        <v>230</v>
      </c>
      <c r="EW6" s="52" t="s">
        <v>231</v>
      </c>
      <c r="EX6" s="52" t="s">
        <v>232</v>
      </c>
      <c r="EY6" s="52" t="s">
        <v>233</v>
      </c>
      <c r="EZ6" s="52" t="s">
        <v>234</v>
      </c>
      <c r="FA6" s="52" t="s">
        <v>235</v>
      </c>
      <c r="FB6" s="52" t="s">
        <v>236</v>
      </c>
      <c r="FC6" s="52" t="s">
        <v>237</v>
      </c>
      <c r="FD6" s="52" t="s">
        <v>238</v>
      </c>
      <c r="FE6" s="52" t="s">
        <v>239</v>
      </c>
      <c r="FF6" s="52" t="s">
        <v>240</v>
      </c>
      <c r="FG6" s="52" t="s">
        <v>241</v>
      </c>
      <c r="FH6" s="52" t="s">
        <v>242</v>
      </c>
      <c r="FI6" s="52" t="s">
        <v>243</v>
      </c>
      <c r="FJ6" s="52" t="s">
        <v>244</v>
      </c>
      <c r="FK6" s="52" t="s">
        <v>245</v>
      </c>
      <c r="FL6" s="52" t="s">
        <v>246</v>
      </c>
      <c r="FM6" s="52" t="s">
        <v>247</v>
      </c>
      <c r="FN6" s="52" t="s">
        <v>248</v>
      </c>
      <c r="FO6" s="52" t="s">
        <v>249</v>
      </c>
      <c r="FP6" s="52" t="s">
        <v>250</v>
      </c>
      <c r="FQ6" s="52" t="s">
        <v>251</v>
      </c>
      <c r="FR6" s="52" t="s">
        <v>252</v>
      </c>
      <c r="FS6" s="52" t="s">
        <v>253</v>
      </c>
      <c r="FT6" s="52" t="s">
        <v>254</v>
      </c>
      <c r="FU6" s="52" t="s">
        <v>255</v>
      </c>
      <c r="FV6" s="52" t="s">
        <v>256</v>
      </c>
      <c r="FW6" s="52" t="s">
        <v>257</v>
      </c>
      <c r="FX6" s="52" t="s">
        <v>258</v>
      </c>
      <c r="FY6" s="52" t="s">
        <v>259</v>
      </c>
      <c r="FZ6" s="52" t="s">
        <v>260</v>
      </c>
      <c r="GA6" s="52" t="s">
        <v>261</v>
      </c>
      <c r="GB6" s="52" t="s">
        <v>262</v>
      </c>
      <c r="GC6" s="52" t="s">
        <v>263</v>
      </c>
      <c r="GD6" s="52" t="s">
        <v>264</v>
      </c>
      <c r="GE6" s="52" t="s">
        <v>265</v>
      </c>
    </row>
    <row r="7" spans="1:187" ht="16.5" thickBot="1" x14ac:dyDescent="0.3">
      <c r="A7" s="55"/>
      <c r="B7" s="56"/>
      <c r="C7" s="57" t="s">
        <v>100</v>
      </c>
      <c r="D7" s="58" t="s">
        <v>101</v>
      </c>
      <c r="E7" s="58" t="s">
        <v>102</v>
      </c>
      <c r="F7" s="58" t="s">
        <v>103</v>
      </c>
      <c r="G7" s="59" t="s">
        <v>104</v>
      </c>
      <c r="H7" s="57" t="s">
        <v>100</v>
      </c>
      <c r="I7" s="58" t="s">
        <v>101</v>
      </c>
      <c r="J7" s="58" t="s">
        <v>102</v>
      </c>
      <c r="K7" s="58" t="s">
        <v>103</v>
      </c>
      <c r="L7" s="60" t="s">
        <v>104</v>
      </c>
      <c r="M7" s="57" t="s">
        <v>100</v>
      </c>
      <c r="N7" s="58" t="s">
        <v>101</v>
      </c>
      <c r="O7" s="58" t="s">
        <v>102</v>
      </c>
      <c r="P7" s="58" t="s">
        <v>103</v>
      </c>
      <c r="Q7" s="58" t="s">
        <v>104</v>
      </c>
      <c r="R7" s="58" t="s">
        <v>100</v>
      </c>
      <c r="S7" s="58" t="s">
        <v>101</v>
      </c>
      <c r="T7" s="58" t="s">
        <v>102</v>
      </c>
      <c r="U7" s="58" t="s">
        <v>103</v>
      </c>
      <c r="V7" s="59" t="s">
        <v>104</v>
      </c>
      <c r="W7" s="57" t="s">
        <v>100</v>
      </c>
      <c r="X7" s="58" t="s">
        <v>101</v>
      </c>
      <c r="Y7" s="58" t="s">
        <v>102</v>
      </c>
      <c r="Z7" s="58" t="s">
        <v>103</v>
      </c>
      <c r="AA7" s="58" t="s">
        <v>104</v>
      </c>
      <c r="AB7" s="58" t="s">
        <v>100</v>
      </c>
      <c r="AC7" s="58" t="s">
        <v>101</v>
      </c>
      <c r="AD7" s="58" t="s">
        <v>102</v>
      </c>
      <c r="AE7" s="58" t="s">
        <v>103</v>
      </c>
      <c r="AF7" s="59" t="s">
        <v>104</v>
      </c>
      <c r="AG7" s="57" t="s">
        <v>100</v>
      </c>
      <c r="AH7" s="58" t="s">
        <v>101</v>
      </c>
      <c r="AI7" s="58" t="s">
        <v>102</v>
      </c>
      <c r="AJ7" s="58" t="s">
        <v>103</v>
      </c>
      <c r="AK7" s="58" t="s">
        <v>104</v>
      </c>
      <c r="AL7" s="58" t="s">
        <v>100</v>
      </c>
      <c r="AM7" s="58" t="s">
        <v>101</v>
      </c>
      <c r="AN7" s="58" t="s">
        <v>102</v>
      </c>
      <c r="AO7" s="58" t="s">
        <v>103</v>
      </c>
      <c r="AP7" s="59" t="s">
        <v>104</v>
      </c>
      <c r="AQ7" s="57" t="s">
        <v>100</v>
      </c>
      <c r="AR7" s="58" t="s">
        <v>101</v>
      </c>
      <c r="AS7" s="58" t="s">
        <v>102</v>
      </c>
      <c r="AT7" s="58" t="s">
        <v>103</v>
      </c>
      <c r="AU7" s="58" t="s">
        <v>104</v>
      </c>
      <c r="AV7" s="58" t="s">
        <v>100</v>
      </c>
      <c r="AW7" s="58" t="s">
        <v>101</v>
      </c>
      <c r="AX7" s="58" t="s">
        <v>102</v>
      </c>
      <c r="AY7" s="58" t="s">
        <v>103</v>
      </c>
      <c r="AZ7" s="59" t="s">
        <v>104</v>
      </c>
      <c r="BA7" s="61" t="s">
        <v>100</v>
      </c>
      <c r="BB7" s="58" t="s">
        <v>101</v>
      </c>
      <c r="BC7" s="58" t="s">
        <v>102</v>
      </c>
      <c r="BD7" s="58" t="s">
        <v>103</v>
      </c>
      <c r="BE7" s="58" t="s">
        <v>104</v>
      </c>
      <c r="BF7" s="58" t="s">
        <v>100</v>
      </c>
      <c r="BG7" s="58" t="s">
        <v>101</v>
      </c>
      <c r="BH7" s="58" t="s">
        <v>102</v>
      </c>
      <c r="BI7" s="58" t="s">
        <v>103</v>
      </c>
      <c r="BJ7" s="60" t="s">
        <v>104</v>
      </c>
      <c r="BK7" s="57" t="s">
        <v>100</v>
      </c>
      <c r="BL7" s="58" t="s">
        <v>101</v>
      </c>
      <c r="BM7" s="58" t="s">
        <v>102</v>
      </c>
      <c r="BN7" s="58" t="s">
        <v>103</v>
      </c>
      <c r="BO7" s="59" t="s">
        <v>104</v>
      </c>
      <c r="BP7" s="62" t="s">
        <v>100</v>
      </c>
      <c r="BQ7" s="63" t="s">
        <v>101</v>
      </c>
      <c r="BR7" s="63" t="s">
        <v>102</v>
      </c>
      <c r="BS7" s="63" t="s">
        <v>103</v>
      </c>
      <c r="BT7" s="63" t="s">
        <v>104</v>
      </c>
      <c r="BU7" s="63" t="s">
        <v>100</v>
      </c>
      <c r="BV7" s="63" t="s">
        <v>101</v>
      </c>
      <c r="BW7" s="63" t="s">
        <v>102</v>
      </c>
      <c r="BX7" s="63" t="s">
        <v>103</v>
      </c>
      <c r="BY7" s="64" t="s">
        <v>104</v>
      </c>
      <c r="BZ7" s="57" t="s">
        <v>100</v>
      </c>
      <c r="CA7" s="58" t="s">
        <v>101</v>
      </c>
      <c r="CB7" s="58" t="s">
        <v>102</v>
      </c>
      <c r="CC7" s="58" t="s">
        <v>103</v>
      </c>
      <c r="CD7" s="58" t="s">
        <v>104</v>
      </c>
      <c r="CE7" s="58" t="s">
        <v>100</v>
      </c>
      <c r="CF7" s="58" t="s">
        <v>101</v>
      </c>
      <c r="CG7" s="58" t="s">
        <v>102</v>
      </c>
      <c r="CH7" s="58" t="s">
        <v>103</v>
      </c>
      <c r="CI7" s="59" t="s">
        <v>104</v>
      </c>
      <c r="CJ7" s="62" t="s">
        <v>100</v>
      </c>
      <c r="CK7" s="63" t="s">
        <v>101</v>
      </c>
      <c r="CL7" s="63" t="s">
        <v>102</v>
      </c>
      <c r="CM7" s="63" t="s">
        <v>103</v>
      </c>
      <c r="CN7" s="63" t="s">
        <v>104</v>
      </c>
      <c r="CO7" s="63" t="s">
        <v>100</v>
      </c>
      <c r="CP7" s="63" t="s">
        <v>101</v>
      </c>
      <c r="CQ7" s="63" t="s">
        <v>102</v>
      </c>
      <c r="CR7" s="63" t="s">
        <v>103</v>
      </c>
      <c r="CS7" s="64" t="s">
        <v>104</v>
      </c>
      <c r="CT7" s="57" t="s">
        <v>100</v>
      </c>
      <c r="CU7" s="58" t="s">
        <v>101</v>
      </c>
      <c r="CV7" s="58" t="s">
        <v>102</v>
      </c>
      <c r="CW7" s="58" t="s">
        <v>103</v>
      </c>
      <c r="CX7" s="58" t="s">
        <v>104</v>
      </c>
      <c r="CY7" s="58" t="s">
        <v>100</v>
      </c>
      <c r="CZ7" s="58" t="s">
        <v>101</v>
      </c>
      <c r="DA7" s="58" t="s">
        <v>102</v>
      </c>
      <c r="DB7" s="58" t="s">
        <v>103</v>
      </c>
      <c r="DC7" s="59" t="s">
        <v>104</v>
      </c>
      <c r="DD7" s="62" t="s">
        <v>100</v>
      </c>
      <c r="DE7" s="63" t="s">
        <v>101</v>
      </c>
      <c r="DF7" s="63" t="s">
        <v>102</v>
      </c>
      <c r="DG7" s="63" t="s">
        <v>103</v>
      </c>
      <c r="DH7" s="63" t="s">
        <v>104</v>
      </c>
      <c r="DI7" s="63" t="s">
        <v>100</v>
      </c>
      <c r="DJ7" s="63" t="s">
        <v>101</v>
      </c>
      <c r="DK7" s="63" t="s">
        <v>102</v>
      </c>
      <c r="DL7" s="63" t="s">
        <v>103</v>
      </c>
      <c r="DM7" s="64" t="s">
        <v>104</v>
      </c>
      <c r="DN7" s="62" t="s">
        <v>100</v>
      </c>
      <c r="DO7" s="63" t="s">
        <v>101</v>
      </c>
      <c r="DP7" s="63" t="s">
        <v>102</v>
      </c>
      <c r="DQ7" s="63" t="s">
        <v>103</v>
      </c>
      <c r="DR7" s="63" t="s">
        <v>104</v>
      </c>
      <c r="DS7" s="63" t="s">
        <v>100</v>
      </c>
      <c r="DT7" s="63" t="s">
        <v>101</v>
      </c>
      <c r="DU7" s="63" t="s">
        <v>102</v>
      </c>
      <c r="DV7" s="63" t="s">
        <v>103</v>
      </c>
      <c r="DW7" s="65" t="s">
        <v>104</v>
      </c>
      <c r="DX7" s="62" t="s">
        <v>100</v>
      </c>
      <c r="DY7" s="63" t="s">
        <v>101</v>
      </c>
      <c r="DZ7" s="63" t="s">
        <v>102</v>
      </c>
      <c r="EA7" s="63" t="s">
        <v>103</v>
      </c>
      <c r="EB7" s="64" t="s">
        <v>104</v>
      </c>
      <c r="EC7" s="61" t="s">
        <v>100</v>
      </c>
      <c r="ED7" s="58" t="s">
        <v>101</v>
      </c>
      <c r="EE7" s="58" t="s">
        <v>102</v>
      </c>
      <c r="EF7" s="58" t="s">
        <v>103</v>
      </c>
      <c r="EG7" s="58" t="s">
        <v>104</v>
      </c>
      <c r="EH7" s="58" t="s">
        <v>100</v>
      </c>
      <c r="EI7" s="58" t="s">
        <v>101</v>
      </c>
      <c r="EJ7" s="58" t="s">
        <v>102</v>
      </c>
      <c r="EK7" s="58" t="s">
        <v>103</v>
      </c>
      <c r="EL7" s="58" t="s">
        <v>104</v>
      </c>
      <c r="EM7" s="58" t="s">
        <v>100</v>
      </c>
      <c r="EN7" s="58" t="s">
        <v>101</v>
      </c>
      <c r="EO7" s="58" t="s">
        <v>102</v>
      </c>
      <c r="EP7" s="58" t="s">
        <v>103</v>
      </c>
      <c r="EQ7" s="59" t="s">
        <v>104</v>
      </c>
      <c r="ER7" s="57" t="s">
        <v>100</v>
      </c>
      <c r="ES7" s="58" t="s">
        <v>101</v>
      </c>
      <c r="ET7" s="58" t="s">
        <v>102</v>
      </c>
      <c r="EU7" s="58" t="s">
        <v>103</v>
      </c>
      <c r="EV7" s="58" t="s">
        <v>104</v>
      </c>
      <c r="EW7" s="58" t="s">
        <v>100</v>
      </c>
      <c r="EX7" s="58" t="s">
        <v>101</v>
      </c>
      <c r="EY7" s="58" t="s">
        <v>102</v>
      </c>
      <c r="EZ7" s="58" t="s">
        <v>103</v>
      </c>
      <c r="FA7" s="58" t="s">
        <v>104</v>
      </c>
      <c r="FB7" s="58" t="s">
        <v>100</v>
      </c>
      <c r="FC7" s="58" t="s">
        <v>101</v>
      </c>
      <c r="FD7" s="58" t="s">
        <v>102</v>
      </c>
      <c r="FE7" s="58" t="s">
        <v>103</v>
      </c>
      <c r="FF7" s="59" t="s">
        <v>104</v>
      </c>
      <c r="FG7" s="62" t="s">
        <v>100</v>
      </c>
      <c r="FH7" s="63" t="s">
        <v>101</v>
      </c>
      <c r="FI7" s="63" t="s">
        <v>102</v>
      </c>
      <c r="FJ7" s="63" t="s">
        <v>103</v>
      </c>
      <c r="FK7" s="63" t="s">
        <v>104</v>
      </c>
      <c r="FL7" s="63" t="s">
        <v>100</v>
      </c>
      <c r="FM7" s="63" t="s">
        <v>101</v>
      </c>
      <c r="FN7" s="63" t="s">
        <v>102</v>
      </c>
      <c r="FO7" s="63" t="s">
        <v>103</v>
      </c>
      <c r="FP7" s="63" t="s">
        <v>104</v>
      </c>
      <c r="FQ7" s="63" t="s">
        <v>100</v>
      </c>
      <c r="FR7" s="63" t="s">
        <v>101</v>
      </c>
      <c r="FS7" s="63" t="s">
        <v>102</v>
      </c>
      <c r="FT7" s="63" t="s">
        <v>103</v>
      </c>
      <c r="FU7" s="64" t="s">
        <v>104</v>
      </c>
      <c r="FV7" s="57" t="s">
        <v>100</v>
      </c>
      <c r="FW7" s="58" t="s">
        <v>101</v>
      </c>
      <c r="FX7" s="58" t="s">
        <v>102</v>
      </c>
      <c r="FY7" s="58" t="s">
        <v>103</v>
      </c>
      <c r="FZ7" s="58" t="s">
        <v>104</v>
      </c>
      <c r="GA7" s="58" t="s">
        <v>100</v>
      </c>
      <c r="GB7" s="58" t="s">
        <v>101</v>
      </c>
      <c r="GC7" s="58" t="s">
        <v>102</v>
      </c>
      <c r="GD7" s="58" t="s">
        <v>103</v>
      </c>
      <c r="GE7" s="59" t="s">
        <v>104</v>
      </c>
    </row>
    <row r="8" spans="1:187" s="48" customFormat="1" ht="16.5" customHeight="1" x14ac:dyDescent="0.25">
      <c r="A8" s="187">
        <v>1</v>
      </c>
      <c r="B8" s="66" t="s">
        <v>5</v>
      </c>
      <c r="C8" s="67">
        <f>D8+E8+F8+G8</f>
        <v>199760508</v>
      </c>
      <c r="D8" s="68">
        <f t="shared" ref="D8:D39" si="0">I8+DJ8+DT8+DY8+GB8</f>
        <v>56988890</v>
      </c>
      <c r="E8" s="69">
        <f t="shared" ref="E8:E39" si="1">J8+DK8+DU8+DZ8+GC8</f>
        <v>51313803</v>
      </c>
      <c r="F8" s="69">
        <f t="shared" ref="F8:F39" si="2">K8+DL8+DV8+EA8+GD8</f>
        <v>43161455</v>
      </c>
      <c r="G8" s="70">
        <f t="shared" ref="G8:G39" si="3">L8+DM8+DW8+EB8+GE8</f>
        <v>48296360</v>
      </c>
      <c r="H8" s="71">
        <f>I8+J8+K8+L8</f>
        <v>51644873</v>
      </c>
      <c r="I8" s="72">
        <f>S8+AC8+AM8+AW8+BG8+BL8</f>
        <v>12923391</v>
      </c>
      <c r="J8" s="72">
        <f>T8+AD8+AN8+AX8+BH8+BM8</f>
        <v>12923391</v>
      </c>
      <c r="K8" s="72">
        <f>U8+AE8+AO8+AY8+BI8+BN8</f>
        <v>12888744</v>
      </c>
      <c r="L8" s="73">
        <f>V8+AF8+AP8+AZ8+BJ8+BO8</f>
        <v>12909347</v>
      </c>
      <c r="M8" s="74">
        <v>62370</v>
      </c>
      <c r="N8" s="72">
        <v>15612</v>
      </c>
      <c r="O8" s="72">
        <v>15612</v>
      </c>
      <c r="P8" s="72">
        <v>15557</v>
      </c>
      <c r="Q8" s="72">
        <v>15589</v>
      </c>
      <c r="R8" s="72">
        <v>18199641</v>
      </c>
      <c r="S8" s="72">
        <v>4555252</v>
      </c>
      <c r="T8" s="72">
        <v>4555252</v>
      </c>
      <c r="U8" s="72">
        <v>4539743</v>
      </c>
      <c r="V8" s="73">
        <v>4549394</v>
      </c>
      <c r="W8" s="71">
        <v>551</v>
      </c>
      <c r="X8" s="72">
        <v>138</v>
      </c>
      <c r="Y8" s="72">
        <v>138</v>
      </c>
      <c r="Z8" s="72">
        <v>137</v>
      </c>
      <c r="AA8" s="72">
        <v>138</v>
      </c>
      <c r="AB8" s="72">
        <v>721215</v>
      </c>
      <c r="AC8" s="72">
        <v>180631</v>
      </c>
      <c r="AD8" s="72">
        <v>180631</v>
      </c>
      <c r="AE8" s="72">
        <v>179322</v>
      </c>
      <c r="AF8" s="73">
        <v>180631</v>
      </c>
      <c r="AG8" s="71">
        <v>3391</v>
      </c>
      <c r="AH8" s="72">
        <v>848</v>
      </c>
      <c r="AI8" s="72">
        <v>848</v>
      </c>
      <c r="AJ8" s="72">
        <v>847</v>
      </c>
      <c r="AK8" s="72">
        <v>848</v>
      </c>
      <c r="AL8" s="72">
        <v>10168209</v>
      </c>
      <c r="AM8" s="72">
        <v>2542802</v>
      </c>
      <c r="AN8" s="72">
        <v>2542802</v>
      </c>
      <c r="AO8" s="72">
        <v>2539803</v>
      </c>
      <c r="AP8" s="73">
        <v>2542802</v>
      </c>
      <c r="AQ8" s="71">
        <v>12673</v>
      </c>
      <c r="AR8" s="72">
        <v>3169</v>
      </c>
      <c r="AS8" s="72">
        <v>3169</v>
      </c>
      <c r="AT8" s="72">
        <v>3167</v>
      </c>
      <c r="AU8" s="72">
        <v>3168</v>
      </c>
      <c r="AV8" s="72">
        <v>12348053</v>
      </c>
      <c r="AW8" s="72">
        <v>3087744</v>
      </c>
      <c r="AX8" s="72">
        <v>3087744</v>
      </c>
      <c r="AY8" s="72">
        <v>3085795</v>
      </c>
      <c r="AZ8" s="73">
        <v>3086770</v>
      </c>
      <c r="BA8" s="74">
        <v>13252</v>
      </c>
      <c r="BB8" s="72">
        <v>3321</v>
      </c>
      <c r="BC8" s="72">
        <v>3321</v>
      </c>
      <c r="BD8" s="72">
        <v>3301</v>
      </c>
      <c r="BE8" s="72">
        <v>3309</v>
      </c>
      <c r="BF8" s="72">
        <v>9640503</v>
      </c>
      <c r="BG8" s="72">
        <v>2415149</v>
      </c>
      <c r="BH8" s="72">
        <v>2415149</v>
      </c>
      <c r="BI8" s="72">
        <v>2402268</v>
      </c>
      <c r="BJ8" s="75">
        <v>2407937</v>
      </c>
      <c r="BK8" s="71">
        <f>BL8+BM8+BN8+BO8</f>
        <v>567252</v>
      </c>
      <c r="BL8" s="76">
        <f>BV8+CF8+CP8+CZ8</f>
        <v>141813</v>
      </c>
      <c r="BM8" s="76">
        <f t="shared" ref="BM8" si="4">BW8+CG8+CQ8+DA8</f>
        <v>141813</v>
      </c>
      <c r="BN8" s="76">
        <f t="shared" ref="BN8" si="5">BX8+CH8+CR8+DB8</f>
        <v>141813</v>
      </c>
      <c r="BO8" s="77">
        <f t="shared" ref="BO8" si="6">BY8+CI8+CS8+DC8</f>
        <v>141813</v>
      </c>
      <c r="BP8" s="74">
        <v>340</v>
      </c>
      <c r="BQ8" s="72">
        <v>85</v>
      </c>
      <c r="BR8" s="72">
        <v>85</v>
      </c>
      <c r="BS8" s="72">
        <v>85</v>
      </c>
      <c r="BT8" s="72">
        <v>85</v>
      </c>
      <c r="BU8" s="72">
        <v>360064</v>
      </c>
      <c r="BV8" s="72">
        <v>89529</v>
      </c>
      <c r="BW8" s="72">
        <v>89529</v>
      </c>
      <c r="BX8" s="72">
        <v>90503</v>
      </c>
      <c r="BY8" s="75">
        <v>90503</v>
      </c>
      <c r="BZ8" s="71">
        <v>0</v>
      </c>
      <c r="CA8" s="72">
        <v>0</v>
      </c>
      <c r="CB8" s="72">
        <v>0</v>
      </c>
      <c r="CC8" s="72">
        <v>0</v>
      </c>
      <c r="CD8" s="72">
        <v>0</v>
      </c>
      <c r="CE8" s="72">
        <v>0</v>
      </c>
      <c r="CF8" s="72">
        <v>0</v>
      </c>
      <c r="CG8" s="72">
        <v>0</v>
      </c>
      <c r="CH8" s="72">
        <v>0</v>
      </c>
      <c r="CI8" s="73">
        <v>0</v>
      </c>
      <c r="CJ8" s="74">
        <v>2</v>
      </c>
      <c r="CK8" s="72">
        <v>1</v>
      </c>
      <c r="CL8" s="72">
        <v>1</v>
      </c>
      <c r="CM8" s="72">
        <v>0</v>
      </c>
      <c r="CN8" s="72">
        <v>0</v>
      </c>
      <c r="CO8" s="72">
        <v>1948</v>
      </c>
      <c r="CP8" s="72">
        <v>974</v>
      </c>
      <c r="CQ8" s="72">
        <v>974</v>
      </c>
      <c r="CR8" s="72">
        <v>0</v>
      </c>
      <c r="CS8" s="75">
        <v>0</v>
      </c>
      <c r="CT8" s="71">
        <v>132</v>
      </c>
      <c r="CU8" s="72">
        <v>33</v>
      </c>
      <c r="CV8" s="72">
        <v>33</v>
      </c>
      <c r="CW8" s="72">
        <v>33</v>
      </c>
      <c r="CX8" s="72">
        <v>33</v>
      </c>
      <c r="CY8" s="72">
        <v>205240</v>
      </c>
      <c r="CZ8" s="72">
        <v>51310</v>
      </c>
      <c r="DA8" s="72">
        <v>51310</v>
      </c>
      <c r="DB8" s="72">
        <v>51310</v>
      </c>
      <c r="DC8" s="73">
        <v>51310</v>
      </c>
      <c r="DD8" s="74">
        <v>3036</v>
      </c>
      <c r="DE8" s="72">
        <v>864</v>
      </c>
      <c r="DF8" s="72">
        <v>796</v>
      </c>
      <c r="DG8" s="72">
        <v>639</v>
      </c>
      <c r="DH8" s="72">
        <v>737</v>
      </c>
      <c r="DI8" s="72">
        <v>126925791</v>
      </c>
      <c r="DJ8" s="72">
        <v>38377338</v>
      </c>
      <c r="DK8" s="72">
        <v>32996700</v>
      </c>
      <c r="DL8" s="72">
        <v>25449116</v>
      </c>
      <c r="DM8" s="73">
        <v>30102637</v>
      </c>
      <c r="DN8" s="71">
        <v>1254</v>
      </c>
      <c r="DO8" s="72">
        <v>339</v>
      </c>
      <c r="DP8" s="72">
        <v>319</v>
      </c>
      <c r="DQ8" s="72">
        <v>283</v>
      </c>
      <c r="DR8" s="72">
        <v>313</v>
      </c>
      <c r="DS8" s="72">
        <v>18930339</v>
      </c>
      <c r="DT8" s="72">
        <v>5123284</v>
      </c>
      <c r="DU8" s="72">
        <v>4828836</v>
      </c>
      <c r="DV8" s="72">
        <v>4258719</v>
      </c>
      <c r="DW8" s="75">
        <v>4719500</v>
      </c>
      <c r="DX8" s="71">
        <f>DY8+DZ8+EB8+EA8</f>
        <v>2259505</v>
      </c>
      <c r="DY8" s="72">
        <f>EN8+FC8+FR8</f>
        <v>564877</v>
      </c>
      <c r="DZ8" s="72">
        <f>EO8+FD8+FS8</f>
        <v>564876</v>
      </c>
      <c r="EA8" s="72">
        <f>EP8+FE8+FT8</f>
        <v>564876</v>
      </c>
      <c r="EB8" s="73">
        <f>EQ8+FF8+FU8</f>
        <v>564876</v>
      </c>
      <c r="EC8" s="74">
        <v>2457</v>
      </c>
      <c r="ED8" s="72">
        <v>615</v>
      </c>
      <c r="EE8" s="72">
        <v>615</v>
      </c>
      <c r="EF8" s="72">
        <v>613</v>
      </c>
      <c r="EG8" s="72">
        <v>614</v>
      </c>
      <c r="EH8" s="72">
        <v>9680</v>
      </c>
      <c r="EI8" s="72">
        <v>2420</v>
      </c>
      <c r="EJ8" s="72">
        <v>2420</v>
      </c>
      <c r="EK8" s="72">
        <v>2420</v>
      </c>
      <c r="EL8" s="72">
        <v>2420</v>
      </c>
      <c r="EM8" s="72">
        <v>2259505</v>
      </c>
      <c r="EN8" s="72">
        <v>564877</v>
      </c>
      <c r="EO8" s="72">
        <v>564876</v>
      </c>
      <c r="EP8" s="72">
        <v>564876</v>
      </c>
      <c r="EQ8" s="73">
        <v>564876</v>
      </c>
      <c r="ER8" s="71">
        <v>0</v>
      </c>
      <c r="ES8" s="72">
        <v>0</v>
      </c>
      <c r="ET8" s="72">
        <v>0</v>
      </c>
      <c r="EU8" s="72">
        <v>0</v>
      </c>
      <c r="EV8" s="72">
        <v>0</v>
      </c>
      <c r="EW8" s="72">
        <v>0</v>
      </c>
      <c r="EX8" s="72">
        <v>0</v>
      </c>
      <c r="EY8" s="72">
        <v>0</v>
      </c>
      <c r="EZ8" s="72">
        <v>0</v>
      </c>
      <c r="FA8" s="72">
        <v>0</v>
      </c>
      <c r="FB8" s="72">
        <v>0</v>
      </c>
      <c r="FC8" s="72">
        <v>0</v>
      </c>
      <c r="FD8" s="72">
        <v>0</v>
      </c>
      <c r="FE8" s="72">
        <v>0</v>
      </c>
      <c r="FF8" s="73">
        <v>0</v>
      </c>
      <c r="FG8" s="74">
        <f>FH8+FI8+FJ8+FK8</f>
        <v>0</v>
      </c>
      <c r="FH8" s="72"/>
      <c r="FI8" s="72"/>
      <c r="FJ8" s="72"/>
      <c r="FK8" s="72"/>
      <c r="FL8" s="72">
        <f>FM8+FN8+FO8+FP8</f>
        <v>0</v>
      </c>
      <c r="FM8" s="72"/>
      <c r="FN8" s="72"/>
      <c r="FO8" s="72"/>
      <c r="FP8" s="72"/>
      <c r="FQ8" s="72">
        <f>FR8+FS8+FT8+FU8</f>
        <v>0</v>
      </c>
      <c r="FR8" s="72"/>
      <c r="FS8" s="72"/>
      <c r="FT8" s="72"/>
      <c r="FU8" s="75"/>
      <c r="FV8" s="71">
        <v>0</v>
      </c>
      <c r="FW8" s="78">
        <v>0</v>
      </c>
      <c r="FX8" s="78">
        <v>0</v>
      </c>
      <c r="FY8" s="78">
        <v>0</v>
      </c>
      <c r="FZ8" s="78">
        <v>0</v>
      </c>
      <c r="GA8" s="72">
        <v>0</v>
      </c>
      <c r="GB8" s="78">
        <v>0</v>
      </c>
      <c r="GC8" s="78">
        <v>0</v>
      </c>
      <c r="GD8" s="78">
        <v>0</v>
      </c>
      <c r="GE8" s="79">
        <v>0</v>
      </c>
    </row>
    <row r="9" spans="1:187" s="48" customFormat="1" ht="16.5" customHeight="1" x14ac:dyDescent="0.25">
      <c r="A9" s="189"/>
      <c r="B9" s="80" t="s">
        <v>110</v>
      </c>
      <c r="C9" s="81">
        <f t="shared" ref="C9:C75" si="7">D9+E9+F9+G9</f>
        <v>627773</v>
      </c>
      <c r="D9" s="82">
        <f t="shared" si="0"/>
        <v>239134</v>
      </c>
      <c r="E9" s="83">
        <f t="shared" si="1"/>
        <v>239134</v>
      </c>
      <c r="F9" s="83">
        <f t="shared" si="2"/>
        <v>0</v>
      </c>
      <c r="G9" s="84">
        <f t="shared" si="3"/>
        <v>149505</v>
      </c>
      <c r="H9" s="82">
        <f t="shared" ref="H9:H75" si="8">I9+J9+K9+L9</f>
        <v>0</v>
      </c>
      <c r="I9" s="83">
        <f t="shared" ref="I9:I75" si="9">S9+AC9+AM9+AW9+BG9+BL9</f>
        <v>0</v>
      </c>
      <c r="J9" s="83">
        <f t="shared" ref="J9:J75" si="10">T9+AD9+AN9+AX9+BH9+BM9</f>
        <v>0</v>
      </c>
      <c r="K9" s="83">
        <f t="shared" ref="K9:K75" si="11">U9+AE9+AO9+AY9+BI9+BN9</f>
        <v>0</v>
      </c>
      <c r="L9" s="85">
        <f t="shared" ref="L9:L75" si="12">V9+AF9+AP9+AZ9+BJ9+BO9</f>
        <v>0</v>
      </c>
      <c r="M9" s="86"/>
      <c r="N9" s="83"/>
      <c r="O9" s="83"/>
      <c r="P9" s="83"/>
      <c r="Q9" s="83"/>
      <c r="R9" s="83"/>
      <c r="S9" s="83"/>
      <c r="T9" s="83"/>
      <c r="U9" s="83"/>
      <c r="V9" s="85"/>
      <c r="W9" s="82"/>
      <c r="X9" s="83"/>
      <c r="Y9" s="83"/>
      <c r="Z9" s="83"/>
      <c r="AA9" s="83"/>
      <c r="AB9" s="83"/>
      <c r="AC9" s="83"/>
      <c r="AD9" s="83"/>
      <c r="AE9" s="83"/>
      <c r="AF9" s="85"/>
      <c r="AG9" s="82"/>
      <c r="AH9" s="83"/>
      <c r="AI9" s="83"/>
      <c r="AJ9" s="83"/>
      <c r="AK9" s="83"/>
      <c r="AL9" s="83"/>
      <c r="AM9" s="83"/>
      <c r="AN9" s="83"/>
      <c r="AO9" s="83"/>
      <c r="AP9" s="85"/>
      <c r="AQ9" s="82"/>
      <c r="AR9" s="83"/>
      <c r="AS9" s="83"/>
      <c r="AT9" s="83"/>
      <c r="AU9" s="83"/>
      <c r="AV9" s="83"/>
      <c r="AW9" s="83"/>
      <c r="AX9" s="83"/>
      <c r="AY9" s="83"/>
      <c r="AZ9" s="85"/>
      <c r="BA9" s="86"/>
      <c r="BB9" s="83"/>
      <c r="BC9" s="83"/>
      <c r="BD9" s="83"/>
      <c r="BE9" s="83"/>
      <c r="BF9" s="83"/>
      <c r="BG9" s="83"/>
      <c r="BH9" s="83"/>
      <c r="BI9" s="83"/>
      <c r="BJ9" s="84"/>
      <c r="BK9" s="82"/>
      <c r="BL9" s="87"/>
      <c r="BM9" s="87"/>
      <c r="BN9" s="87"/>
      <c r="BO9" s="88"/>
      <c r="BP9" s="86"/>
      <c r="BQ9" s="83"/>
      <c r="BR9" s="83"/>
      <c r="BS9" s="83"/>
      <c r="BT9" s="83"/>
      <c r="BU9" s="83"/>
      <c r="BV9" s="83"/>
      <c r="BW9" s="83"/>
      <c r="BX9" s="83"/>
      <c r="BY9" s="84"/>
      <c r="BZ9" s="82"/>
      <c r="CA9" s="83"/>
      <c r="CB9" s="83"/>
      <c r="CC9" s="83"/>
      <c r="CD9" s="83"/>
      <c r="CE9" s="83"/>
      <c r="CF9" s="83"/>
      <c r="CG9" s="83"/>
      <c r="CH9" s="83"/>
      <c r="CI9" s="85"/>
      <c r="CJ9" s="86"/>
      <c r="CK9" s="83"/>
      <c r="CL9" s="83"/>
      <c r="CM9" s="83"/>
      <c r="CN9" s="83"/>
      <c r="CO9" s="83"/>
      <c r="CP9" s="83"/>
      <c r="CQ9" s="83"/>
      <c r="CR9" s="83"/>
      <c r="CS9" s="84"/>
      <c r="CT9" s="82"/>
      <c r="CU9" s="83"/>
      <c r="CV9" s="83"/>
      <c r="CW9" s="83"/>
      <c r="CX9" s="83"/>
      <c r="CY9" s="83"/>
      <c r="CZ9" s="83"/>
      <c r="DA9" s="83"/>
      <c r="DB9" s="83"/>
      <c r="DC9" s="85"/>
      <c r="DD9" s="86">
        <v>5</v>
      </c>
      <c r="DE9" s="83">
        <v>2</v>
      </c>
      <c r="DF9" s="83">
        <v>2</v>
      </c>
      <c r="DG9" s="83">
        <v>0</v>
      </c>
      <c r="DH9" s="83">
        <v>1</v>
      </c>
      <c r="DI9" s="83">
        <v>627773</v>
      </c>
      <c r="DJ9" s="83">
        <v>239134</v>
      </c>
      <c r="DK9" s="83">
        <v>239134</v>
      </c>
      <c r="DL9" s="83">
        <v>0</v>
      </c>
      <c r="DM9" s="85">
        <v>149505</v>
      </c>
      <c r="DN9" s="82"/>
      <c r="DO9" s="83"/>
      <c r="DP9" s="83"/>
      <c r="DQ9" s="83"/>
      <c r="DR9" s="83"/>
      <c r="DS9" s="83"/>
      <c r="DT9" s="83"/>
      <c r="DU9" s="83"/>
      <c r="DV9" s="83"/>
      <c r="DW9" s="84"/>
      <c r="DX9" s="82"/>
      <c r="DY9" s="83"/>
      <c r="DZ9" s="83"/>
      <c r="EA9" s="83"/>
      <c r="EB9" s="85"/>
      <c r="EC9" s="86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5"/>
      <c r="ER9" s="82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5"/>
      <c r="FG9" s="86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4"/>
      <c r="FV9" s="82"/>
      <c r="FW9" s="87"/>
      <c r="FX9" s="87"/>
      <c r="FY9" s="87"/>
      <c r="FZ9" s="87"/>
      <c r="GA9" s="83"/>
      <c r="GB9" s="87"/>
      <c r="GC9" s="87"/>
      <c r="GD9" s="87"/>
      <c r="GE9" s="88"/>
    </row>
    <row r="10" spans="1:187" s="48" customFormat="1" ht="16.5" customHeight="1" x14ac:dyDescent="0.25">
      <c r="A10" s="189"/>
      <c r="B10" s="89" t="s">
        <v>95</v>
      </c>
      <c r="C10" s="81">
        <f t="shared" si="7"/>
        <v>1311896</v>
      </c>
      <c r="D10" s="82">
        <f t="shared" si="0"/>
        <v>328010</v>
      </c>
      <c r="E10" s="83">
        <f t="shared" si="1"/>
        <v>328010</v>
      </c>
      <c r="F10" s="83">
        <f t="shared" si="2"/>
        <v>327866</v>
      </c>
      <c r="G10" s="84">
        <f t="shared" si="3"/>
        <v>328010</v>
      </c>
      <c r="H10" s="82">
        <f t="shared" si="8"/>
        <v>1311896</v>
      </c>
      <c r="I10" s="83">
        <f t="shared" si="9"/>
        <v>328010</v>
      </c>
      <c r="J10" s="83">
        <f t="shared" si="10"/>
        <v>328010</v>
      </c>
      <c r="K10" s="83">
        <f t="shared" si="11"/>
        <v>327866</v>
      </c>
      <c r="L10" s="85">
        <f t="shared" si="12"/>
        <v>328010</v>
      </c>
      <c r="M10" s="86"/>
      <c r="N10" s="83"/>
      <c r="O10" s="83"/>
      <c r="P10" s="83"/>
      <c r="Q10" s="83"/>
      <c r="R10" s="83"/>
      <c r="S10" s="83"/>
      <c r="T10" s="83"/>
      <c r="U10" s="83"/>
      <c r="V10" s="85"/>
      <c r="W10" s="82"/>
      <c r="X10" s="83"/>
      <c r="Y10" s="83"/>
      <c r="Z10" s="83"/>
      <c r="AA10" s="83"/>
      <c r="AB10" s="83"/>
      <c r="AC10" s="83"/>
      <c r="AD10" s="83"/>
      <c r="AE10" s="83"/>
      <c r="AF10" s="85"/>
      <c r="AG10" s="82"/>
      <c r="AH10" s="83"/>
      <c r="AI10" s="83"/>
      <c r="AJ10" s="83"/>
      <c r="AK10" s="83"/>
      <c r="AL10" s="83"/>
      <c r="AM10" s="83"/>
      <c r="AN10" s="83"/>
      <c r="AO10" s="83"/>
      <c r="AP10" s="85"/>
      <c r="AQ10" s="82"/>
      <c r="AR10" s="83"/>
      <c r="AS10" s="83"/>
      <c r="AT10" s="83"/>
      <c r="AU10" s="83"/>
      <c r="AV10" s="83"/>
      <c r="AW10" s="83"/>
      <c r="AX10" s="83"/>
      <c r="AY10" s="83"/>
      <c r="AZ10" s="85"/>
      <c r="BA10" s="86">
        <v>9151</v>
      </c>
      <c r="BB10" s="83">
        <v>2288</v>
      </c>
      <c r="BC10" s="83">
        <v>2288</v>
      </c>
      <c r="BD10" s="83">
        <v>2287</v>
      </c>
      <c r="BE10" s="83">
        <v>2288</v>
      </c>
      <c r="BF10" s="83">
        <v>1311896</v>
      </c>
      <c r="BG10" s="83">
        <v>328010</v>
      </c>
      <c r="BH10" s="83">
        <v>328010</v>
      </c>
      <c r="BI10" s="83">
        <v>327866</v>
      </c>
      <c r="BJ10" s="84">
        <v>328010</v>
      </c>
      <c r="BK10" s="82"/>
      <c r="BL10" s="87"/>
      <c r="BM10" s="87"/>
      <c r="BN10" s="87"/>
      <c r="BO10" s="88"/>
      <c r="BP10" s="86"/>
      <c r="BQ10" s="83"/>
      <c r="BR10" s="83"/>
      <c r="BS10" s="83"/>
      <c r="BT10" s="83"/>
      <c r="BU10" s="83"/>
      <c r="BV10" s="83"/>
      <c r="BW10" s="83"/>
      <c r="BX10" s="83"/>
      <c r="BY10" s="84"/>
      <c r="BZ10" s="82"/>
      <c r="CA10" s="83"/>
      <c r="CB10" s="83"/>
      <c r="CC10" s="83"/>
      <c r="CD10" s="83"/>
      <c r="CE10" s="83"/>
      <c r="CF10" s="83"/>
      <c r="CG10" s="83"/>
      <c r="CH10" s="83"/>
      <c r="CI10" s="85"/>
      <c r="CJ10" s="86"/>
      <c r="CK10" s="83"/>
      <c r="CL10" s="83"/>
      <c r="CM10" s="83"/>
      <c r="CN10" s="83"/>
      <c r="CO10" s="83"/>
      <c r="CP10" s="83"/>
      <c r="CQ10" s="83"/>
      <c r="CR10" s="83"/>
      <c r="CS10" s="84"/>
      <c r="CT10" s="82"/>
      <c r="CU10" s="83"/>
      <c r="CV10" s="83"/>
      <c r="CW10" s="83"/>
      <c r="CX10" s="83"/>
      <c r="CY10" s="83"/>
      <c r="CZ10" s="83"/>
      <c r="DA10" s="83"/>
      <c r="DB10" s="83"/>
      <c r="DC10" s="85"/>
      <c r="DD10" s="86"/>
      <c r="DE10" s="83"/>
      <c r="DF10" s="83"/>
      <c r="DG10" s="83"/>
      <c r="DH10" s="83"/>
      <c r="DI10" s="83"/>
      <c r="DJ10" s="83"/>
      <c r="DK10" s="83"/>
      <c r="DL10" s="83"/>
      <c r="DM10" s="85"/>
      <c r="DN10" s="82"/>
      <c r="DO10" s="83"/>
      <c r="DP10" s="83"/>
      <c r="DQ10" s="83"/>
      <c r="DR10" s="83"/>
      <c r="DS10" s="83"/>
      <c r="DT10" s="83"/>
      <c r="DU10" s="83"/>
      <c r="DV10" s="83"/>
      <c r="DW10" s="84"/>
      <c r="DX10" s="82"/>
      <c r="DY10" s="83"/>
      <c r="DZ10" s="83"/>
      <c r="EA10" s="83"/>
      <c r="EB10" s="85"/>
      <c r="EC10" s="86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  <c r="EP10" s="83"/>
      <c r="EQ10" s="85"/>
      <c r="ER10" s="82"/>
      <c r="ES10" s="83"/>
      <c r="ET10" s="83"/>
      <c r="EU10" s="83"/>
      <c r="EV10" s="83"/>
      <c r="EW10" s="83"/>
      <c r="EX10" s="83"/>
      <c r="EY10" s="83"/>
      <c r="EZ10" s="83"/>
      <c r="FA10" s="83"/>
      <c r="FB10" s="83"/>
      <c r="FC10" s="83"/>
      <c r="FD10" s="83"/>
      <c r="FE10" s="83"/>
      <c r="FF10" s="85"/>
      <c r="FG10" s="86"/>
      <c r="FH10" s="83"/>
      <c r="FI10" s="83"/>
      <c r="FJ10" s="83"/>
      <c r="FK10" s="83"/>
      <c r="FL10" s="83"/>
      <c r="FM10" s="83"/>
      <c r="FN10" s="83"/>
      <c r="FO10" s="83"/>
      <c r="FP10" s="83"/>
      <c r="FQ10" s="83"/>
      <c r="FR10" s="83"/>
      <c r="FS10" s="83"/>
      <c r="FT10" s="83"/>
      <c r="FU10" s="84"/>
      <c r="FV10" s="82"/>
      <c r="FW10" s="87"/>
      <c r="FX10" s="87"/>
      <c r="FY10" s="87"/>
      <c r="FZ10" s="87"/>
      <c r="GA10" s="83"/>
      <c r="GB10" s="87"/>
      <c r="GC10" s="87"/>
      <c r="GD10" s="87"/>
      <c r="GE10" s="88"/>
    </row>
    <row r="11" spans="1:187" s="48" customFormat="1" x14ac:dyDescent="0.25">
      <c r="A11" s="189"/>
      <c r="B11" s="89" t="s">
        <v>69</v>
      </c>
      <c r="C11" s="81">
        <f t="shared" si="7"/>
        <v>717677</v>
      </c>
      <c r="D11" s="82">
        <f t="shared" si="0"/>
        <v>179480</v>
      </c>
      <c r="E11" s="83">
        <f t="shared" si="1"/>
        <v>179399</v>
      </c>
      <c r="F11" s="83">
        <f t="shared" si="2"/>
        <v>179399</v>
      </c>
      <c r="G11" s="84">
        <f t="shared" si="3"/>
        <v>179399</v>
      </c>
      <c r="H11" s="82">
        <f t="shared" si="8"/>
        <v>717677</v>
      </c>
      <c r="I11" s="83">
        <f t="shared" si="9"/>
        <v>179480</v>
      </c>
      <c r="J11" s="83">
        <f t="shared" si="10"/>
        <v>179399</v>
      </c>
      <c r="K11" s="83">
        <f t="shared" si="11"/>
        <v>179399</v>
      </c>
      <c r="L11" s="85">
        <f t="shared" si="12"/>
        <v>179399</v>
      </c>
      <c r="M11" s="86">
        <v>8725</v>
      </c>
      <c r="N11" s="83">
        <v>2182</v>
      </c>
      <c r="O11" s="83">
        <v>2181</v>
      </c>
      <c r="P11" s="83">
        <v>2181</v>
      </c>
      <c r="Q11" s="83">
        <v>2181</v>
      </c>
      <c r="R11" s="83">
        <v>717677</v>
      </c>
      <c r="S11" s="83">
        <v>179480</v>
      </c>
      <c r="T11" s="83">
        <v>179399</v>
      </c>
      <c r="U11" s="83">
        <v>179399</v>
      </c>
      <c r="V11" s="85">
        <v>179399</v>
      </c>
      <c r="W11" s="82"/>
      <c r="X11" s="83"/>
      <c r="Y11" s="83"/>
      <c r="Z11" s="83"/>
      <c r="AA11" s="83"/>
      <c r="AB11" s="83"/>
      <c r="AC11" s="83"/>
      <c r="AD11" s="83"/>
      <c r="AE11" s="83"/>
      <c r="AF11" s="85"/>
      <c r="AG11" s="82"/>
      <c r="AH11" s="83"/>
      <c r="AI11" s="83"/>
      <c r="AJ11" s="83"/>
      <c r="AK11" s="83"/>
      <c r="AL11" s="83"/>
      <c r="AM11" s="83"/>
      <c r="AN11" s="83"/>
      <c r="AO11" s="83"/>
      <c r="AP11" s="85"/>
      <c r="AQ11" s="82"/>
      <c r="AR11" s="83"/>
      <c r="AS11" s="83"/>
      <c r="AT11" s="83"/>
      <c r="AU11" s="83"/>
      <c r="AV11" s="83"/>
      <c r="AW11" s="83"/>
      <c r="AX11" s="83"/>
      <c r="AY11" s="83"/>
      <c r="AZ11" s="85"/>
      <c r="BA11" s="86"/>
      <c r="BB11" s="83"/>
      <c r="BC11" s="83"/>
      <c r="BD11" s="83"/>
      <c r="BE11" s="83"/>
      <c r="BF11" s="83"/>
      <c r="BG11" s="83"/>
      <c r="BH11" s="83"/>
      <c r="BI11" s="83"/>
      <c r="BJ11" s="84"/>
      <c r="BK11" s="82"/>
      <c r="BL11" s="87"/>
      <c r="BM11" s="87"/>
      <c r="BN11" s="87"/>
      <c r="BO11" s="88"/>
      <c r="BP11" s="86"/>
      <c r="BQ11" s="83"/>
      <c r="BR11" s="83"/>
      <c r="BS11" s="83"/>
      <c r="BT11" s="83"/>
      <c r="BU11" s="83"/>
      <c r="BV11" s="83"/>
      <c r="BW11" s="83"/>
      <c r="BX11" s="83"/>
      <c r="BY11" s="84"/>
      <c r="BZ11" s="82"/>
      <c r="CA11" s="83"/>
      <c r="CB11" s="83"/>
      <c r="CC11" s="83"/>
      <c r="CD11" s="83"/>
      <c r="CE11" s="83"/>
      <c r="CF11" s="83"/>
      <c r="CG11" s="83"/>
      <c r="CH11" s="83"/>
      <c r="CI11" s="85"/>
      <c r="CJ11" s="86"/>
      <c r="CK11" s="83"/>
      <c r="CL11" s="83"/>
      <c r="CM11" s="83"/>
      <c r="CN11" s="83"/>
      <c r="CO11" s="83"/>
      <c r="CP11" s="83"/>
      <c r="CQ11" s="83"/>
      <c r="CR11" s="83"/>
      <c r="CS11" s="84"/>
      <c r="CT11" s="82"/>
      <c r="CU11" s="83"/>
      <c r="CV11" s="83"/>
      <c r="CW11" s="83"/>
      <c r="CX11" s="83"/>
      <c r="CY11" s="83"/>
      <c r="CZ11" s="83"/>
      <c r="DA11" s="83"/>
      <c r="DB11" s="83"/>
      <c r="DC11" s="85"/>
      <c r="DD11" s="86"/>
      <c r="DE11" s="83"/>
      <c r="DF11" s="83"/>
      <c r="DG11" s="83"/>
      <c r="DH11" s="83"/>
      <c r="DI11" s="83"/>
      <c r="DJ11" s="83"/>
      <c r="DK11" s="83"/>
      <c r="DL11" s="83"/>
      <c r="DM11" s="85"/>
      <c r="DN11" s="82"/>
      <c r="DO11" s="83"/>
      <c r="DP11" s="83"/>
      <c r="DQ11" s="83"/>
      <c r="DR11" s="83"/>
      <c r="DS11" s="83"/>
      <c r="DT11" s="83"/>
      <c r="DU11" s="83"/>
      <c r="DV11" s="83"/>
      <c r="DW11" s="84"/>
      <c r="DX11" s="82"/>
      <c r="DY11" s="83"/>
      <c r="DZ11" s="83"/>
      <c r="EA11" s="83"/>
      <c r="EB11" s="85"/>
      <c r="EC11" s="86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5"/>
      <c r="ER11" s="82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5"/>
      <c r="FG11" s="86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4"/>
      <c r="FV11" s="82"/>
      <c r="FW11" s="87"/>
      <c r="FX11" s="87"/>
      <c r="FY11" s="87"/>
      <c r="FZ11" s="87"/>
      <c r="GA11" s="83"/>
      <c r="GB11" s="87"/>
      <c r="GC11" s="87"/>
      <c r="GD11" s="87"/>
      <c r="GE11" s="88"/>
    </row>
    <row r="12" spans="1:187" s="48" customFormat="1" x14ac:dyDescent="0.25">
      <c r="A12" s="189"/>
      <c r="B12" s="89" t="s">
        <v>91</v>
      </c>
      <c r="C12" s="81">
        <f t="shared" si="7"/>
        <v>96206</v>
      </c>
      <c r="D12" s="82">
        <f t="shared" si="0"/>
        <v>23868</v>
      </c>
      <c r="E12" s="83">
        <f t="shared" si="1"/>
        <v>23868</v>
      </c>
      <c r="F12" s="83">
        <f t="shared" si="2"/>
        <v>24235</v>
      </c>
      <c r="G12" s="84">
        <f t="shared" si="3"/>
        <v>24235</v>
      </c>
      <c r="H12" s="82">
        <f t="shared" si="8"/>
        <v>96206</v>
      </c>
      <c r="I12" s="83">
        <f t="shared" si="9"/>
        <v>23868</v>
      </c>
      <c r="J12" s="83">
        <f t="shared" si="10"/>
        <v>23868</v>
      </c>
      <c r="K12" s="83">
        <f t="shared" si="11"/>
        <v>24235</v>
      </c>
      <c r="L12" s="85">
        <f t="shared" si="12"/>
        <v>24235</v>
      </c>
      <c r="M12" s="86"/>
      <c r="N12" s="83"/>
      <c r="O12" s="83"/>
      <c r="P12" s="83"/>
      <c r="Q12" s="83"/>
      <c r="R12" s="83"/>
      <c r="S12" s="83"/>
      <c r="T12" s="83"/>
      <c r="U12" s="83"/>
      <c r="V12" s="85"/>
      <c r="W12" s="82"/>
      <c r="X12" s="83"/>
      <c r="Y12" s="83"/>
      <c r="Z12" s="83"/>
      <c r="AA12" s="83"/>
      <c r="AB12" s="83"/>
      <c r="AC12" s="83"/>
      <c r="AD12" s="83"/>
      <c r="AE12" s="83"/>
      <c r="AF12" s="85"/>
      <c r="AG12" s="82"/>
      <c r="AH12" s="83"/>
      <c r="AI12" s="83"/>
      <c r="AJ12" s="83"/>
      <c r="AK12" s="83"/>
      <c r="AL12" s="83"/>
      <c r="AM12" s="83"/>
      <c r="AN12" s="83"/>
      <c r="AO12" s="83"/>
      <c r="AP12" s="85"/>
      <c r="AQ12" s="82"/>
      <c r="AR12" s="83"/>
      <c r="AS12" s="83"/>
      <c r="AT12" s="83"/>
      <c r="AU12" s="83"/>
      <c r="AV12" s="83"/>
      <c r="AW12" s="83"/>
      <c r="AX12" s="83"/>
      <c r="AY12" s="83"/>
      <c r="AZ12" s="85"/>
      <c r="BA12" s="86">
        <v>262</v>
      </c>
      <c r="BB12" s="83">
        <v>65</v>
      </c>
      <c r="BC12" s="83">
        <v>65</v>
      </c>
      <c r="BD12" s="83">
        <v>66</v>
      </c>
      <c r="BE12" s="83">
        <v>66</v>
      </c>
      <c r="BF12" s="83">
        <v>96206</v>
      </c>
      <c r="BG12" s="83">
        <v>23868</v>
      </c>
      <c r="BH12" s="83">
        <v>23868</v>
      </c>
      <c r="BI12" s="83">
        <v>24235</v>
      </c>
      <c r="BJ12" s="84">
        <v>24235</v>
      </c>
      <c r="BK12" s="82"/>
      <c r="BL12" s="87"/>
      <c r="BM12" s="87"/>
      <c r="BN12" s="87"/>
      <c r="BO12" s="88"/>
      <c r="BP12" s="86"/>
      <c r="BQ12" s="83"/>
      <c r="BR12" s="83"/>
      <c r="BS12" s="83"/>
      <c r="BT12" s="83"/>
      <c r="BU12" s="83"/>
      <c r="BV12" s="83"/>
      <c r="BW12" s="83"/>
      <c r="BX12" s="83"/>
      <c r="BY12" s="84"/>
      <c r="BZ12" s="82"/>
      <c r="CA12" s="83"/>
      <c r="CB12" s="83"/>
      <c r="CC12" s="83"/>
      <c r="CD12" s="83"/>
      <c r="CE12" s="83"/>
      <c r="CF12" s="83"/>
      <c r="CG12" s="83"/>
      <c r="CH12" s="83"/>
      <c r="CI12" s="85"/>
      <c r="CJ12" s="86"/>
      <c r="CK12" s="83"/>
      <c r="CL12" s="83"/>
      <c r="CM12" s="83"/>
      <c r="CN12" s="83"/>
      <c r="CO12" s="83"/>
      <c r="CP12" s="83"/>
      <c r="CQ12" s="83"/>
      <c r="CR12" s="83"/>
      <c r="CS12" s="84"/>
      <c r="CT12" s="82"/>
      <c r="CU12" s="83"/>
      <c r="CV12" s="83"/>
      <c r="CW12" s="83"/>
      <c r="CX12" s="83"/>
      <c r="CY12" s="83"/>
      <c r="CZ12" s="83"/>
      <c r="DA12" s="83"/>
      <c r="DB12" s="83"/>
      <c r="DC12" s="85"/>
      <c r="DD12" s="86"/>
      <c r="DE12" s="83"/>
      <c r="DF12" s="83"/>
      <c r="DG12" s="83"/>
      <c r="DH12" s="83"/>
      <c r="DI12" s="83"/>
      <c r="DJ12" s="83"/>
      <c r="DK12" s="83"/>
      <c r="DL12" s="83"/>
      <c r="DM12" s="85"/>
      <c r="DN12" s="82"/>
      <c r="DO12" s="83"/>
      <c r="DP12" s="83"/>
      <c r="DQ12" s="83"/>
      <c r="DR12" s="83"/>
      <c r="DS12" s="83"/>
      <c r="DT12" s="83"/>
      <c r="DU12" s="83"/>
      <c r="DV12" s="83"/>
      <c r="DW12" s="84"/>
      <c r="DX12" s="82"/>
      <c r="DY12" s="83"/>
      <c r="DZ12" s="83"/>
      <c r="EA12" s="83"/>
      <c r="EB12" s="85"/>
      <c r="EC12" s="86"/>
      <c r="ED12" s="83"/>
      <c r="EE12" s="83"/>
      <c r="EF12" s="83"/>
      <c r="EG12" s="83"/>
      <c r="EH12" s="83"/>
      <c r="EI12" s="83"/>
      <c r="EJ12" s="83"/>
      <c r="EK12" s="83"/>
      <c r="EL12" s="83"/>
      <c r="EM12" s="83"/>
      <c r="EN12" s="83"/>
      <c r="EO12" s="83"/>
      <c r="EP12" s="83"/>
      <c r="EQ12" s="85"/>
      <c r="ER12" s="82"/>
      <c r="ES12" s="83"/>
      <c r="ET12" s="83"/>
      <c r="EU12" s="83"/>
      <c r="EV12" s="83"/>
      <c r="EW12" s="83"/>
      <c r="EX12" s="83"/>
      <c r="EY12" s="83"/>
      <c r="EZ12" s="83"/>
      <c r="FA12" s="83"/>
      <c r="FB12" s="83"/>
      <c r="FC12" s="83"/>
      <c r="FD12" s="83"/>
      <c r="FE12" s="83"/>
      <c r="FF12" s="85"/>
      <c r="FG12" s="86"/>
      <c r="FH12" s="83"/>
      <c r="FI12" s="83"/>
      <c r="FJ12" s="83"/>
      <c r="FK12" s="83"/>
      <c r="FL12" s="83"/>
      <c r="FM12" s="83"/>
      <c r="FN12" s="83"/>
      <c r="FO12" s="83"/>
      <c r="FP12" s="83"/>
      <c r="FQ12" s="83"/>
      <c r="FR12" s="83"/>
      <c r="FS12" s="83"/>
      <c r="FT12" s="83"/>
      <c r="FU12" s="84"/>
      <c r="FV12" s="82"/>
      <c r="FW12" s="87"/>
      <c r="FX12" s="87"/>
      <c r="FY12" s="87"/>
      <c r="FZ12" s="87"/>
      <c r="GA12" s="83"/>
      <c r="GB12" s="87"/>
      <c r="GC12" s="87"/>
      <c r="GD12" s="87"/>
      <c r="GE12" s="88"/>
    </row>
    <row r="13" spans="1:187" s="48" customFormat="1" x14ac:dyDescent="0.25">
      <c r="A13" s="189"/>
      <c r="B13" s="89" t="s">
        <v>76</v>
      </c>
      <c r="C13" s="81">
        <f t="shared" si="7"/>
        <v>38555</v>
      </c>
      <c r="D13" s="82">
        <f t="shared" si="0"/>
        <v>9547</v>
      </c>
      <c r="E13" s="83">
        <f t="shared" si="1"/>
        <v>9547</v>
      </c>
      <c r="F13" s="83">
        <f t="shared" si="2"/>
        <v>9547</v>
      </c>
      <c r="G13" s="84">
        <f t="shared" si="3"/>
        <v>9914</v>
      </c>
      <c r="H13" s="90">
        <f t="shared" si="8"/>
        <v>38555</v>
      </c>
      <c r="I13" s="91">
        <f t="shared" si="9"/>
        <v>9547</v>
      </c>
      <c r="J13" s="91">
        <f t="shared" si="10"/>
        <v>9547</v>
      </c>
      <c r="K13" s="91">
        <f t="shared" si="11"/>
        <v>9547</v>
      </c>
      <c r="L13" s="92">
        <f t="shared" si="12"/>
        <v>9914</v>
      </c>
      <c r="M13" s="86"/>
      <c r="N13" s="83"/>
      <c r="O13" s="83"/>
      <c r="P13" s="83"/>
      <c r="Q13" s="83"/>
      <c r="R13" s="83"/>
      <c r="S13" s="83"/>
      <c r="T13" s="83"/>
      <c r="U13" s="83"/>
      <c r="V13" s="85"/>
      <c r="W13" s="82"/>
      <c r="X13" s="83"/>
      <c r="Y13" s="83"/>
      <c r="Z13" s="83"/>
      <c r="AA13" s="83"/>
      <c r="AB13" s="83"/>
      <c r="AC13" s="83"/>
      <c r="AD13" s="83"/>
      <c r="AE13" s="83"/>
      <c r="AF13" s="85"/>
      <c r="AG13" s="82"/>
      <c r="AH13" s="83"/>
      <c r="AI13" s="83"/>
      <c r="AJ13" s="83"/>
      <c r="AK13" s="83"/>
      <c r="AL13" s="83"/>
      <c r="AM13" s="83"/>
      <c r="AN13" s="83"/>
      <c r="AO13" s="83"/>
      <c r="AP13" s="85"/>
      <c r="AQ13" s="82"/>
      <c r="AR13" s="83"/>
      <c r="AS13" s="83"/>
      <c r="AT13" s="83"/>
      <c r="AU13" s="83"/>
      <c r="AV13" s="83"/>
      <c r="AW13" s="83"/>
      <c r="AX13" s="83"/>
      <c r="AY13" s="83"/>
      <c r="AZ13" s="85"/>
      <c r="BA13" s="86">
        <v>105</v>
      </c>
      <c r="BB13" s="83">
        <v>26</v>
      </c>
      <c r="BC13" s="83">
        <v>26</v>
      </c>
      <c r="BD13" s="83">
        <v>26</v>
      </c>
      <c r="BE13" s="83">
        <v>27</v>
      </c>
      <c r="BF13" s="83">
        <v>38555</v>
      </c>
      <c r="BG13" s="83">
        <v>9547</v>
      </c>
      <c r="BH13" s="83">
        <v>9547</v>
      </c>
      <c r="BI13" s="83">
        <v>9547</v>
      </c>
      <c r="BJ13" s="84">
        <v>9914</v>
      </c>
      <c r="BK13" s="82"/>
      <c r="BL13" s="87"/>
      <c r="BM13" s="87"/>
      <c r="BN13" s="87"/>
      <c r="BO13" s="88"/>
      <c r="BP13" s="86"/>
      <c r="BQ13" s="83"/>
      <c r="BR13" s="83"/>
      <c r="BS13" s="83"/>
      <c r="BT13" s="83"/>
      <c r="BU13" s="83"/>
      <c r="BV13" s="83"/>
      <c r="BW13" s="83"/>
      <c r="BX13" s="83"/>
      <c r="BY13" s="84"/>
      <c r="BZ13" s="82"/>
      <c r="CA13" s="83"/>
      <c r="CB13" s="83"/>
      <c r="CC13" s="83"/>
      <c r="CD13" s="83"/>
      <c r="CE13" s="83"/>
      <c r="CF13" s="83"/>
      <c r="CG13" s="83"/>
      <c r="CH13" s="83"/>
      <c r="CI13" s="85"/>
      <c r="CJ13" s="86"/>
      <c r="CK13" s="83"/>
      <c r="CL13" s="83"/>
      <c r="CM13" s="83"/>
      <c r="CN13" s="83"/>
      <c r="CO13" s="83"/>
      <c r="CP13" s="83"/>
      <c r="CQ13" s="83"/>
      <c r="CR13" s="83"/>
      <c r="CS13" s="84"/>
      <c r="CT13" s="82"/>
      <c r="CU13" s="83"/>
      <c r="CV13" s="83"/>
      <c r="CW13" s="83"/>
      <c r="CX13" s="83"/>
      <c r="CY13" s="83"/>
      <c r="CZ13" s="83"/>
      <c r="DA13" s="83"/>
      <c r="DB13" s="83"/>
      <c r="DC13" s="85"/>
      <c r="DD13" s="86"/>
      <c r="DE13" s="83"/>
      <c r="DF13" s="83"/>
      <c r="DG13" s="83"/>
      <c r="DH13" s="83"/>
      <c r="DI13" s="83"/>
      <c r="DJ13" s="83"/>
      <c r="DK13" s="83"/>
      <c r="DL13" s="83"/>
      <c r="DM13" s="85"/>
      <c r="DN13" s="82"/>
      <c r="DO13" s="83"/>
      <c r="DP13" s="83"/>
      <c r="DQ13" s="83"/>
      <c r="DR13" s="83"/>
      <c r="DS13" s="83"/>
      <c r="DT13" s="83"/>
      <c r="DU13" s="83"/>
      <c r="DV13" s="83"/>
      <c r="DW13" s="84"/>
      <c r="DX13" s="82"/>
      <c r="DY13" s="83"/>
      <c r="DZ13" s="83"/>
      <c r="EA13" s="83"/>
      <c r="EB13" s="85"/>
      <c r="EC13" s="86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5"/>
      <c r="ER13" s="82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5"/>
      <c r="FG13" s="86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4"/>
      <c r="FV13" s="82"/>
      <c r="FW13" s="87"/>
      <c r="FX13" s="87"/>
      <c r="FY13" s="87"/>
      <c r="FZ13" s="87"/>
      <c r="GA13" s="83"/>
      <c r="GB13" s="87"/>
      <c r="GC13" s="87"/>
      <c r="GD13" s="87"/>
      <c r="GE13" s="88"/>
    </row>
    <row r="14" spans="1:187" s="48" customFormat="1" x14ac:dyDescent="0.25">
      <c r="A14" s="189"/>
      <c r="B14" s="93" t="s">
        <v>26</v>
      </c>
      <c r="C14" s="81">
        <f t="shared" si="7"/>
        <v>955555</v>
      </c>
      <c r="D14" s="82">
        <f t="shared" si="0"/>
        <v>498551</v>
      </c>
      <c r="E14" s="83">
        <f t="shared" si="1"/>
        <v>152335</v>
      </c>
      <c r="F14" s="83">
        <f t="shared" si="2"/>
        <v>152335</v>
      </c>
      <c r="G14" s="84">
        <f t="shared" si="3"/>
        <v>152334</v>
      </c>
      <c r="H14" s="82">
        <f t="shared" si="8"/>
        <v>623188</v>
      </c>
      <c r="I14" s="83">
        <f t="shared" si="9"/>
        <v>415459</v>
      </c>
      <c r="J14" s="83">
        <f t="shared" si="10"/>
        <v>69243</v>
      </c>
      <c r="K14" s="83">
        <f t="shared" si="11"/>
        <v>69243</v>
      </c>
      <c r="L14" s="85">
        <f t="shared" si="12"/>
        <v>69243</v>
      </c>
      <c r="M14" s="86"/>
      <c r="N14" s="83"/>
      <c r="O14" s="83"/>
      <c r="P14" s="83"/>
      <c r="Q14" s="83"/>
      <c r="R14" s="83"/>
      <c r="S14" s="83"/>
      <c r="T14" s="83"/>
      <c r="U14" s="83"/>
      <c r="V14" s="85"/>
      <c r="W14" s="82"/>
      <c r="X14" s="83"/>
      <c r="Y14" s="83"/>
      <c r="Z14" s="83"/>
      <c r="AA14" s="83"/>
      <c r="AB14" s="83"/>
      <c r="AC14" s="83"/>
      <c r="AD14" s="83"/>
      <c r="AE14" s="83"/>
      <c r="AF14" s="85"/>
      <c r="AG14" s="82"/>
      <c r="AH14" s="83"/>
      <c r="AI14" s="83"/>
      <c r="AJ14" s="83"/>
      <c r="AK14" s="83"/>
      <c r="AL14" s="83"/>
      <c r="AM14" s="83"/>
      <c r="AN14" s="83"/>
      <c r="AO14" s="83"/>
      <c r="AP14" s="85"/>
      <c r="AQ14" s="82"/>
      <c r="AR14" s="83"/>
      <c r="AS14" s="83"/>
      <c r="AT14" s="83"/>
      <c r="AU14" s="83"/>
      <c r="AV14" s="83"/>
      <c r="AW14" s="83"/>
      <c r="AX14" s="83"/>
      <c r="AY14" s="83"/>
      <c r="AZ14" s="85"/>
      <c r="BA14" s="86">
        <v>90</v>
      </c>
      <c r="BB14" s="83">
        <v>60</v>
      </c>
      <c r="BC14" s="83">
        <v>10</v>
      </c>
      <c r="BD14" s="83">
        <v>10</v>
      </c>
      <c r="BE14" s="83">
        <v>10</v>
      </c>
      <c r="BF14" s="83">
        <v>623188</v>
      </c>
      <c r="BG14" s="83">
        <v>415459</v>
      </c>
      <c r="BH14" s="83">
        <v>69243</v>
      </c>
      <c r="BI14" s="83">
        <v>69243</v>
      </c>
      <c r="BJ14" s="84">
        <v>69243</v>
      </c>
      <c r="BK14" s="82"/>
      <c r="BL14" s="87"/>
      <c r="BM14" s="87"/>
      <c r="BN14" s="87"/>
      <c r="BO14" s="88"/>
      <c r="BP14" s="86"/>
      <c r="BQ14" s="83"/>
      <c r="BR14" s="83"/>
      <c r="BS14" s="83"/>
      <c r="BT14" s="83"/>
      <c r="BU14" s="83"/>
      <c r="BV14" s="83"/>
      <c r="BW14" s="83"/>
      <c r="BX14" s="83"/>
      <c r="BY14" s="84"/>
      <c r="BZ14" s="82"/>
      <c r="CA14" s="83"/>
      <c r="CB14" s="83"/>
      <c r="CC14" s="83"/>
      <c r="CD14" s="83"/>
      <c r="CE14" s="83"/>
      <c r="CF14" s="83"/>
      <c r="CG14" s="83"/>
      <c r="CH14" s="83"/>
      <c r="CI14" s="85"/>
      <c r="CJ14" s="86"/>
      <c r="CK14" s="83"/>
      <c r="CL14" s="83"/>
      <c r="CM14" s="83"/>
      <c r="CN14" s="83"/>
      <c r="CO14" s="83"/>
      <c r="CP14" s="83"/>
      <c r="CQ14" s="83"/>
      <c r="CR14" s="83"/>
      <c r="CS14" s="84"/>
      <c r="CT14" s="82"/>
      <c r="CU14" s="83"/>
      <c r="CV14" s="83"/>
      <c r="CW14" s="83"/>
      <c r="CX14" s="83"/>
      <c r="CY14" s="83"/>
      <c r="CZ14" s="83"/>
      <c r="DA14" s="83"/>
      <c r="DB14" s="83"/>
      <c r="DC14" s="85"/>
      <c r="DD14" s="86">
        <v>48</v>
      </c>
      <c r="DE14" s="83">
        <v>12</v>
      </c>
      <c r="DF14" s="83">
        <v>12</v>
      </c>
      <c r="DG14" s="83">
        <v>12</v>
      </c>
      <c r="DH14" s="83">
        <v>12</v>
      </c>
      <c r="DI14" s="83">
        <v>332367</v>
      </c>
      <c r="DJ14" s="83">
        <v>83092</v>
      </c>
      <c r="DK14" s="83">
        <v>83092</v>
      </c>
      <c r="DL14" s="83">
        <v>83092</v>
      </c>
      <c r="DM14" s="85">
        <v>83091</v>
      </c>
      <c r="DN14" s="82"/>
      <c r="DO14" s="83"/>
      <c r="DP14" s="83"/>
      <c r="DQ14" s="83"/>
      <c r="DR14" s="83"/>
      <c r="DS14" s="83"/>
      <c r="DT14" s="83"/>
      <c r="DU14" s="83"/>
      <c r="DV14" s="83"/>
      <c r="DW14" s="84"/>
      <c r="DX14" s="82"/>
      <c r="DY14" s="83"/>
      <c r="DZ14" s="83"/>
      <c r="EA14" s="83"/>
      <c r="EB14" s="85"/>
      <c r="EC14" s="86"/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5"/>
      <c r="ER14" s="82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5"/>
      <c r="FG14" s="86"/>
      <c r="FH14" s="83"/>
      <c r="FI14" s="83"/>
      <c r="FJ14" s="83"/>
      <c r="FK14" s="83"/>
      <c r="FL14" s="83"/>
      <c r="FM14" s="83"/>
      <c r="FN14" s="83"/>
      <c r="FO14" s="83"/>
      <c r="FP14" s="83"/>
      <c r="FQ14" s="83"/>
      <c r="FR14" s="83"/>
      <c r="FS14" s="83"/>
      <c r="FT14" s="83"/>
      <c r="FU14" s="84"/>
      <c r="FV14" s="82"/>
      <c r="FW14" s="87"/>
      <c r="FX14" s="87"/>
      <c r="FY14" s="87"/>
      <c r="FZ14" s="87"/>
      <c r="GA14" s="83"/>
      <c r="GB14" s="87"/>
      <c r="GC14" s="87"/>
      <c r="GD14" s="87"/>
      <c r="GE14" s="88"/>
    </row>
    <row r="15" spans="1:187" s="48" customFormat="1" x14ac:dyDescent="0.25">
      <c r="A15" s="189"/>
      <c r="B15" s="89" t="s">
        <v>67</v>
      </c>
      <c r="C15" s="81">
        <f t="shared" si="7"/>
        <v>838494</v>
      </c>
      <c r="D15" s="82">
        <f t="shared" si="0"/>
        <v>119784</v>
      </c>
      <c r="E15" s="83">
        <f t="shared" si="1"/>
        <v>239570</v>
      </c>
      <c r="F15" s="83">
        <f t="shared" si="2"/>
        <v>239570</v>
      </c>
      <c r="G15" s="84">
        <f t="shared" si="3"/>
        <v>239570</v>
      </c>
      <c r="H15" s="82">
        <f t="shared" si="8"/>
        <v>0</v>
      </c>
      <c r="I15" s="83">
        <f t="shared" si="9"/>
        <v>0</v>
      </c>
      <c r="J15" s="83">
        <f t="shared" si="10"/>
        <v>0</v>
      </c>
      <c r="K15" s="83">
        <f t="shared" si="11"/>
        <v>0</v>
      </c>
      <c r="L15" s="85">
        <f t="shared" si="12"/>
        <v>0</v>
      </c>
      <c r="M15" s="86"/>
      <c r="N15" s="83"/>
      <c r="O15" s="83"/>
      <c r="P15" s="83"/>
      <c r="Q15" s="83"/>
      <c r="R15" s="83"/>
      <c r="S15" s="83"/>
      <c r="T15" s="83"/>
      <c r="U15" s="83"/>
      <c r="V15" s="85"/>
      <c r="W15" s="82"/>
      <c r="X15" s="83"/>
      <c r="Y15" s="83"/>
      <c r="Z15" s="83"/>
      <c r="AA15" s="83"/>
      <c r="AB15" s="83"/>
      <c r="AC15" s="83"/>
      <c r="AD15" s="83"/>
      <c r="AE15" s="83"/>
      <c r="AF15" s="85"/>
      <c r="AG15" s="82"/>
      <c r="AH15" s="83"/>
      <c r="AI15" s="83"/>
      <c r="AJ15" s="83"/>
      <c r="AK15" s="83"/>
      <c r="AL15" s="83"/>
      <c r="AM15" s="83"/>
      <c r="AN15" s="83"/>
      <c r="AO15" s="83"/>
      <c r="AP15" s="85"/>
      <c r="AQ15" s="82"/>
      <c r="AR15" s="83"/>
      <c r="AS15" s="83"/>
      <c r="AT15" s="83"/>
      <c r="AU15" s="83"/>
      <c r="AV15" s="83"/>
      <c r="AW15" s="83"/>
      <c r="AX15" s="83"/>
      <c r="AY15" s="83"/>
      <c r="AZ15" s="85"/>
      <c r="BA15" s="86"/>
      <c r="BB15" s="83"/>
      <c r="BC15" s="83"/>
      <c r="BD15" s="83"/>
      <c r="BE15" s="83"/>
      <c r="BF15" s="83"/>
      <c r="BG15" s="83"/>
      <c r="BH15" s="83"/>
      <c r="BI15" s="83"/>
      <c r="BJ15" s="84"/>
      <c r="BK15" s="82"/>
      <c r="BL15" s="87"/>
      <c r="BM15" s="87"/>
      <c r="BN15" s="87"/>
      <c r="BO15" s="88"/>
      <c r="BP15" s="86"/>
      <c r="BQ15" s="83"/>
      <c r="BR15" s="83"/>
      <c r="BS15" s="83"/>
      <c r="BT15" s="83"/>
      <c r="BU15" s="83"/>
      <c r="BV15" s="83"/>
      <c r="BW15" s="83"/>
      <c r="BX15" s="83"/>
      <c r="BY15" s="84"/>
      <c r="BZ15" s="82"/>
      <c r="CA15" s="83"/>
      <c r="CB15" s="83"/>
      <c r="CC15" s="83"/>
      <c r="CD15" s="83"/>
      <c r="CE15" s="83"/>
      <c r="CF15" s="83"/>
      <c r="CG15" s="83"/>
      <c r="CH15" s="83"/>
      <c r="CI15" s="85"/>
      <c r="CJ15" s="86"/>
      <c r="CK15" s="83"/>
      <c r="CL15" s="83"/>
      <c r="CM15" s="83"/>
      <c r="CN15" s="83"/>
      <c r="CO15" s="83"/>
      <c r="CP15" s="83"/>
      <c r="CQ15" s="83"/>
      <c r="CR15" s="83"/>
      <c r="CS15" s="84"/>
      <c r="CT15" s="82"/>
      <c r="CU15" s="83"/>
      <c r="CV15" s="83"/>
      <c r="CW15" s="83"/>
      <c r="CX15" s="83"/>
      <c r="CY15" s="83"/>
      <c r="CZ15" s="83"/>
      <c r="DA15" s="83"/>
      <c r="DB15" s="83"/>
      <c r="DC15" s="85"/>
      <c r="DD15" s="86">
        <v>7</v>
      </c>
      <c r="DE15" s="83">
        <v>1</v>
      </c>
      <c r="DF15" s="83">
        <v>2</v>
      </c>
      <c r="DG15" s="83">
        <v>2</v>
      </c>
      <c r="DH15" s="83">
        <v>2</v>
      </c>
      <c r="DI15" s="83">
        <v>838494</v>
      </c>
      <c r="DJ15" s="83">
        <v>119784</v>
      </c>
      <c r="DK15" s="83">
        <v>239570</v>
      </c>
      <c r="DL15" s="83">
        <v>239570</v>
      </c>
      <c r="DM15" s="85">
        <v>239570</v>
      </c>
      <c r="DN15" s="82"/>
      <c r="DO15" s="83"/>
      <c r="DP15" s="83"/>
      <c r="DQ15" s="83"/>
      <c r="DR15" s="83"/>
      <c r="DS15" s="83"/>
      <c r="DT15" s="83"/>
      <c r="DU15" s="83"/>
      <c r="DV15" s="83"/>
      <c r="DW15" s="84"/>
      <c r="DX15" s="82"/>
      <c r="DY15" s="83"/>
      <c r="DZ15" s="83"/>
      <c r="EA15" s="83"/>
      <c r="EB15" s="85"/>
      <c r="EC15" s="86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5"/>
      <c r="ER15" s="82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5"/>
      <c r="FG15" s="86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4"/>
      <c r="FV15" s="82"/>
      <c r="FW15" s="87"/>
      <c r="FX15" s="87"/>
      <c r="FY15" s="87"/>
      <c r="FZ15" s="87"/>
      <c r="GA15" s="83"/>
      <c r="GB15" s="87"/>
      <c r="GC15" s="87"/>
      <c r="GD15" s="87"/>
      <c r="GE15" s="88"/>
    </row>
    <row r="16" spans="1:187" s="48" customFormat="1" x14ac:dyDescent="0.25">
      <c r="A16" s="189"/>
      <c r="B16" s="89" t="s">
        <v>68</v>
      </c>
      <c r="C16" s="81">
        <f t="shared" si="7"/>
        <v>148055</v>
      </c>
      <c r="D16" s="82">
        <f t="shared" si="0"/>
        <v>0</v>
      </c>
      <c r="E16" s="83">
        <f t="shared" si="1"/>
        <v>0</v>
      </c>
      <c r="F16" s="83">
        <f t="shared" si="2"/>
        <v>0</v>
      </c>
      <c r="G16" s="84">
        <f t="shared" si="3"/>
        <v>148055</v>
      </c>
      <c r="H16" s="82">
        <f t="shared" si="8"/>
        <v>0</v>
      </c>
      <c r="I16" s="83">
        <f t="shared" si="9"/>
        <v>0</v>
      </c>
      <c r="J16" s="83">
        <f t="shared" si="10"/>
        <v>0</v>
      </c>
      <c r="K16" s="83">
        <f t="shared" si="11"/>
        <v>0</v>
      </c>
      <c r="L16" s="85">
        <f t="shared" si="12"/>
        <v>0</v>
      </c>
      <c r="M16" s="86"/>
      <c r="N16" s="83"/>
      <c r="O16" s="83"/>
      <c r="P16" s="83"/>
      <c r="Q16" s="83"/>
      <c r="R16" s="83"/>
      <c r="S16" s="83"/>
      <c r="T16" s="83"/>
      <c r="U16" s="83"/>
      <c r="V16" s="85"/>
      <c r="W16" s="82"/>
      <c r="X16" s="83"/>
      <c r="Y16" s="83"/>
      <c r="Z16" s="83"/>
      <c r="AA16" s="83"/>
      <c r="AB16" s="83"/>
      <c r="AC16" s="83"/>
      <c r="AD16" s="83"/>
      <c r="AE16" s="83"/>
      <c r="AF16" s="85"/>
      <c r="AG16" s="82"/>
      <c r="AH16" s="83"/>
      <c r="AI16" s="83"/>
      <c r="AJ16" s="83"/>
      <c r="AK16" s="83"/>
      <c r="AL16" s="83"/>
      <c r="AM16" s="83"/>
      <c r="AN16" s="83"/>
      <c r="AO16" s="83"/>
      <c r="AP16" s="85"/>
      <c r="AQ16" s="82"/>
      <c r="AR16" s="83"/>
      <c r="AS16" s="83"/>
      <c r="AT16" s="83"/>
      <c r="AU16" s="83"/>
      <c r="AV16" s="83"/>
      <c r="AW16" s="83"/>
      <c r="AX16" s="83"/>
      <c r="AY16" s="83"/>
      <c r="AZ16" s="85"/>
      <c r="BA16" s="86"/>
      <c r="BB16" s="83"/>
      <c r="BC16" s="83"/>
      <c r="BD16" s="83"/>
      <c r="BE16" s="83"/>
      <c r="BF16" s="83"/>
      <c r="BG16" s="83"/>
      <c r="BH16" s="83"/>
      <c r="BI16" s="83"/>
      <c r="BJ16" s="84"/>
      <c r="BK16" s="82"/>
      <c r="BL16" s="87"/>
      <c r="BM16" s="87"/>
      <c r="BN16" s="87"/>
      <c r="BO16" s="88"/>
      <c r="BP16" s="86"/>
      <c r="BQ16" s="83"/>
      <c r="BR16" s="83"/>
      <c r="BS16" s="83"/>
      <c r="BT16" s="83"/>
      <c r="BU16" s="83"/>
      <c r="BV16" s="83"/>
      <c r="BW16" s="83"/>
      <c r="BX16" s="83"/>
      <c r="BY16" s="84"/>
      <c r="BZ16" s="82"/>
      <c r="CA16" s="83"/>
      <c r="CB16" s="83"/>
      <c r="CC16" s="83"/>
      <c r="CD16" s="83"/>
      <c r="CE16" s="83"/>
      <c r="CF16" s="83"/>
      <c r="CG16" s="83"/>
      <c r="CH16" s="83"/>
      <c r="CI16" s="85"/>
      <c r="CJ16" s="86"/>
      <c r="CK16" s="83"/>
      <c r="CL16" s="83"/>
      <c r="CM16" s="83"/>
      <c r="CN16" s="83"/>
      <c r="CO16" s="83"/>
      <c r="CP16" s="83"/>
      <c r="CQ16" s="83"/>
      <c r="CR16" s="83"/>
      <c r="CS16" s="84"/>
      <c r="CT16" s="82"/>
      <c r="CU16" s="83"/>
      <c r="CV16" s="83"/>
      <c r="CW16" s="83"/>
      <c r="CX16" s="83"/>
      <c r="CY16" s="83"/>
      <c r="CZ16" s="83"/>
      <c r="DA16" s="83"/>
      <c r="DB16" s="83"/>
      <c r="DC16" s="85"/>
      <c r="DD16" s="86">
        <v>1</v>
      </c>
      <c r="DE16" s="83">
        <v>0</v>
      </c>
      <c r="DF16" s="83">
        <v>0</v>
      </c>
      <c r="DG16" s="83">
        <v>0</v>
      </c>
      <c r="DH16" s="83">
        <v>1</v>
      </c>
      <c r="DI16" s="83">
        <v>148055</v>
      </c>
      <c r="DJ16" s="83">
        <v>0</v>
      </c>
      <c r="DK16" s="83">
        <v>0</v>
      </c>
      <c r="DL16" s="83">
        <v>0</v>
      </c>
      <c r="DM16" s="85">
        <v>148055</v>
      </c>
      <c r="DN16" s="82"/>
      <c r="DO16" s="83"/>
      <c r="DP16" s="83"/>
      <c r="DQ16" s="83"/>
      <c r="DR16" s="83"/>
      <c r="DS16" s="83"/>
      <c r="DT16" s="83"/>
      <c r="DU16" s="83"/>
      <c r="DV16" s="83"/>
      <c r="DW16" s="84"/>
      <c r="DX16" s="82"/>
      <c r="DY16" s="83"/>
      <c r="DZ16" s="83"/>
      <c r="EA16" s="83"/>
      <c r="EB16" s="85"/>
      <c r="EC16" s="86"/>
      <c r="ED16" s="83"/>
      <c r="EE16" s="83"/>
      <c r="EF16" s="83"/>
      <c r="EG16" s="83"/>
      <c r="EH16" s="83"/>
      <c r="EI16" s="83"/>
      <c r="EJ16" s="83"/>
      <c r="EK16" s="83"/>
      <c r="EL16" s="83"/>
      <c r="EM16" s="83"/>
      <c r="EN16" s="83"/>
      <c r="EO16" s="83"/>
      <c r="EP16" s="83"/>
      <c r="EQ16" s="85"/>
      <c r="ER16" s="82"/>
      <c r="ES16" s="83"/>
      <c r="ET16" s="83"/>
      <c r="EU16" s="83"/>
      <c r="EV16" s="83"/>
      <c r="EW16" s="83"/>
      <c r="EX16" s="83"/>
      <c r="EY16" s="83"/>
      <c r="EZ16" s="83"/>
      <c r="FA16" s="83"/>
      <c r="FB16" s="83"/>
      <c r="FC16" s="83"/>
      <c r="FD16" s="83"/>
      <c r="FE16" s="83"/>
      <c r="FF16" s="85"/>
      <c r="FG16" s="86"/>
      <c r="FH16" s="83"/>
      <c r="FI16" s="83"/>
      <c r="FJ16" s="83"/>
      <c r="FK16" s="83"/>
      <c r="FL16" s="83"/>
      <c r="FM16" s="83"/>
      <c r="FN16" s="83"/>
      <c r="FO16" s="83"/>
      <c r="FP16" s="83"/>
      <c r="FQ16" s="83"/>
      <c r="FR16" s="83"/>
      <c r="FS16" s="83"/>
      <c r="FT16" s="83"/>
      <c r="FU16" s="84"/>
      <c r="FV16" s="82"/>
      <c r="FW16" s="87"/>
      <c r="FX16" s="87"/>
      <c r="FY16" s="87"/>
      <c r="FZ16" s="87"/>
      <c r="GA16" s="83"/>
      <c r="GB16" s="87"/>
      <c r="GC16" s="87"/>
      <c r="GD16" s="87"/>
      <c r="GE16" s="88"/>
    </row>
    <row r="17" spans="1:187" s="48" customFormat="1" x14ac:dyDescent="0.25">
      <c r="A17" s="189"/>
      <c r="B17" s="93" t="s">
        <v>36</v>
      </c>
      <c r="C17" s="81">
        <f t="shared" si="7"/>
        <v>1862831</v>
      </c>
      <c r="D17" s="82">
        <f t="shared" si="0"/>
        <v>462496</v>
      </c>
      <c r="E17" s="83">
        <f t="shared" si="1"/>
        <v>462496</v>
      </c>
      <c r="F17" s="83">
        <f t="shared" si="2"/>
        <v>468920</v>
      </c>
      <c r="G17" s="84">
        <f t="shared" si="3"/>
        <v>468919</v>
      </c>
      <c r="H17" s="82">
        <f t="shared" si="8"/>
        <v>1862831</v>
      </c>
      <c r="I17" s="83">
        <f t="shared" si="9"/>
        <v>462496</v>
      </c>
      <c r="J17" s="83">
        <f t="shared" si="10"/>
        <v>462496</v>
      </c>
      <c r="K17" s="83">
        <f t="shared" si="11"/>
        <v>468920</v>
      </c>
      <c r="L17" s="85">
        <f t="shared" si="12"/>
        <v>468919</v>
      </c>
      <c r="M17" s="86"/>
      <c r="N17" s="83"/>
      <c r="O17" s="83"/>
      <c r="P17" s="83"/>
      <c r="Q17" s="83"/>
      <c r="R17" s="83"/>
      <c r="S17" s="83"/>
      <c r="T17" s="83"/>
      <c r="U17" s="83"/>
      <c r="V17" s="85"/>
      <c r="W17" s="82"/>
      <c r="X17" s="83"/>
      <c r="Y17" s="83"/>
      <c r="Z17" s="83"/>
      <c r="AA17" s="83"/>
      <c r="AB17" s="83"/>
      <c r="AC17" s="83"/>
      <c r="AD17" s="83"/>
      <c r="AE17" s="83"/>
      <c r="AF17" s="85"/>
      <c r="AG17" s="82"/>
      <c r="AH17" s="83"/>
      <c r="AI17" s="83"/>
      <c r="AJ17" s="83"/>
      <c r="AK17" s="83"/>
      <c r="AL17" s="83"/>
      <c r="AM17" s="83"/>
      <c r="AN17" s="83"/>
      <c r="AO17" s="83"/>
      <c r="AP17" s="85"/>
      <c r="AQ17" s="82"/>
      <c r="AR17" s="83"/>
      <c r="AS17" s="83"/>
      <c r="AT17" s="83"/>
      <c r="AU17" s="83"/>
      <c r="AV17" s="83"/>
      <c r="AW17" s="83"/>
      <c r="AX17" s="83"/>
      <c r="AY17" s="83"/>
      <c r="AZ17" s="85"/>
      <c r="BA17" s="86">
        <v>290</v>
      </c>
      <c r="BB17" s="83">
        <v>72</v>
      </c>
      <c r="BC17" s="83">
        <v>72</v>
      </c>
      <c r="BD17" s="83">
        <v>73</v>
      </c>
      <c r="BE17" s="83">
        <v>73</v>
      </c>
      <c r="BF17" s="83">
        <v>1862831</v>
      </c>
      <c r="BG17" s="83">
        <v>462496</v>
      </c>
      <c r="BH17" s="83">
        <v>462496</v>
      </c>
      <c r="BI17" s="83">
        <v>468920</v>
      </c>
      <c r="BJ17" s="84">
        <v>468919</v>
      </c>
      <c r="BK17" s="82"/>
      <c r="BL17" s="87"/>
      <c r="BM17" s="87"/>
      <c r="BN17" s="87"/>
      <c r="BO17" s="88"/>
      <c r="BP17" s="86"/>
      <c r="BQ17" s="83"/>
      <c r="BR17" s="83"/>
      <c r="BS17" s="83"/>
      <c r="BT17" s="83"/>
      <c r="BU17" s="83"/>
      <c r="BV17" s="83"/>
      <c r="BW17" s="83"/>
      <c r="BX17" s="83"/>
      <c r="BY17" s="84"/>
      <c r="BZ17" s="82"/>
      <c r="CA17" s="83"/>
      <c r="CB17" s="83"/>
      <c r="CC17" s="83"/>
      <c r="CD17" s="83"/>
      <c r="CE17" s="83"/>
      <c r="CF17" s="83"/>
      <c r="CG17" s="83"/>
      <c r="CH17" s="83"/>
      <c r="CI17" s="85"/>
      <c r="CJ17" s="86"/>
      <c r="CK17" s="83"/>
      <c r="CL17" s="83"/>
      <c r="CM17" s="83"/>
      <c r="CN17" s="83"/>
      <c r="CO17" s="83"/>
      <c r="CP17" s="83"/>
      <c r="CQ17" s="83"/>
      <c r="CR17" s="83"/>
      <c r="CS17" s="84"/>
      <c r="CT17" s="82"/>
      <c r="CU17" s="83"/>
      <c r="CV17" s="83"/>
      <c r="CW17" s="83"/>
      <c r="CX17" s="83"/>
      <c r="CY17" s="83"/>
      <c r="CZ17" s="83"/>
      <c r="DA17" s="83"/>
      <c r="DB17" s="83"/>
      <c r="DC17" s="85"/>
      <c r="DD17" s="86"/>
      <c r="DE17" s="83"/>
      <c r="DF17" s="83"/>
      <c r="DG17" s="83"/>
      <c r="DH17" s="83"/>
      <c r="DI17" s="83"/>
      <c r="DJ17" s="83"/>
      <c r="DK17" s="83"/>
      <c r="DL17" s="83"/>
      <c r="DM17" s="85"/>
      <c r="DN17" s="82"/>
      <c r="DO17" s="83"/>
      <c r="DP17" s="83"/>
      <c r="DQ17" s="83"/>
      <c r="DR17" s="83"/>
      <c r="DS17" s="83"/>
      <c r="DT17" s="83"/>
      <c r="DU17" s="83"/>
      <c r="DV17" s="83"/>
      <c r="DW17" s="84"/>
      <c r="DX17" s="82"/>
      <c r="DY17" s="83"/>
      <c r="DZ17" s="83"/>
      <c r="EA17" s="83"/>
      <c r="EB17" s="85"/>
      <c r="EC17" s="86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5"/>
      <c r="ER17" s="82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5"/>
      <c r="FG17" s="86"/>
      <c r="FH17" s="83"/>
      <c r="FI17" s="83"/>
      <c r="FJ17" s="83"/>
      <c r="FK17" s="83"/>
      <c r="FL17" s="83"/>
      <c r="FM17" s="83"/>
      <c r="FN17" s="83"/>
      <c r="FO17" s="83"/>
      <c r="FP17" s="83"/>
      <c r="FQ17" s="83"/>
      <c r="FR17" s="83"/>
      <c r="FS17" s="83"/>
      <c r="FT17" s="83"/>
      <c r="FU17" s="84"/>
      <c r="FV17" s="82"/>
      <c r="FW17" s="87"/>
      <c r="FX17" s="87"/>
      <c r="FY17" s="87"/>
      <c r="FZ17" s="87"/>
      <c r="GA17" s="83"/>
      <c r="GB17" s="87"/>
      <c r="GC17" s="87"/>
      <c r="GD17" s="87"/>
      <c r="GE17" s="88"/>
    </row>
    <row r="18" spans="1:187" s="48" customFormat="1" x14ac:dyDescent="0.25">
      <c r="A18" s="189"/>
      <c r="B18" s="93" t="s">
        <v>37</v>
      </c>
      <c r="C18" s="81">
        <f t="shared" si="7"/>
        <v>313292</v>
      </c>
      <c r="D18" s="82">
        <f t="shared" si="0"/>
        <v>78323</v>
      </c>
      <c r="E18" s="83">
        <f t="shared" si="1"/>
        <v>78323</v>
      </c>
      <c r="F18" s="83">
        <f t="shared" si="2"/>
        <v>78323</v>
      </c>
      <c r="G18" s="84">
        <f t="shared" si="3"/>
        <v>78323</v>
      </c>
      <c r="H18" s="82">
        <f t="shared" si="8"/>
        <v>313292</v>
      </c>
      <c r="I18" s="83">
        <f t="shared" si="9"/>
        <v>78323</v>
      </c>
      <c r="J18" s="83">
        <f t="shared" si="10"/>
        <v>78323</v>
      </c>
      <c r="K18" s="83">
        <f t="shared" si="11"/>
        <v>78323</v>
      </c>
      <c r="L18" s="85">
        <f t="shared" si="12"/>
        <v>78323</v>
      </c>
      <c r="M18" s="86"/>
      <c r="N18" s="83"/>
      <c r="O18" s="83"/>
      <c r="P18" s="83"/>
      <c r="Q18" s="83"/>
      <c r="R18" s="83"/>
      <c r="S18" s="83"/>
      <c r="T18" s="83"/>
      <c r="U18" s="83"/>
      <c r="V18" s="85"/>
      <c r="W18" s="82"/>
      <c r="X18" s="83"/>
      <c r="Y18" s="83"/>
      <c r="Z18" s="83"/>
      <c r="AA18" s="83"/>
      <c r="AB18" s="83"/>
      <c r="AC18" s="83"/>
      <c r="AD18" s="83"/>
      <c r="AE18" s="83"/>
      <c r="AF18" s="85"/>
      <c r="AG18" s="82"/>
      <c r="AH18" s="83"/>
      <c r="AI18" s="83"/>
      <c r="AJ18" s="83"/>
      <c r="AK18" s="83"/>
      <c r="AL18" s="83"/>
      <c r="AM18" s="83"/>
      <c r="AN18" s="83"/>
      <c r="AO18" s="83"/>
      <c r="AP18" s="85"/>
      <c r="AQ18" s="82"/>
      <c r="AR18" s="83"/>
      <c r="AS18" s="83"/>
      <c r="AT18" s="83"/>
      <c r="AU18" s="83"/>
      <c r="AV18" s="83"/>
      <c r="AW18" s="83"/>
      <c r="AX18" s="83"/>
      <c r="AY18" s="83"/>
      <c r="AZ18" s="85"/>
      <c r="BA18" s="86">
        <v>192</v>
      </c>
      <c r="BB18" s="83">
        <v>48</v>
      </c>
      <c r="BC18" s="83">
        <v>48</v>
      </c>
      <c r="BD18" s="83">
        <v>48</v>
      </c>
      <c r="BE18" s="83">
        <v>48</v>
      </c>
      <c r="BF18" s="83">
        <v>313292</v>
      </c>
      <c r="BG18" s="83">
        <v>78323</v>
      </c>
      <c r="BH18" s="83">
        <v>78323</v>
      </c>
      <c r="BI18" s="83">
        <v>78323</v>
      </c>
      <c r="BJ18" s="84">
        <v>78323</v>
      </c>
      <c r="BK18" s="82"/>
      <c r="BL18" s="87"/>
      <c r="BM18" s="87"/>
      <c r="BN18" s="87"/>
      <c r="BO18" s="88"/>
      <c r="BP18" s="86"/>
      <c r="BQ18" s="83"/>
      <c r="BR18" s="83"/>
      <c r="BS18" s="83"/>
      <c r="BT18" s="83"/>
      <c r="BU18" s="83"/>
      <c r="BV18" s="83"/>
      <c r="BW18" s="83"/>
      <c r="BX18" s="83"/>
      <c r="BY18" s="84"/>
      <c r="BZ18" s="82"/>
      <c r="CA18" s="83"/>
      <c r="CB18" s="83"/>
      <c r="CC18" s="83"/>
      <c r="CD18" s="83"/>
      <c r="CE18" s="83"/>
      <c r="CF18" s="83"/>
      <c r="CG18" s="83"/>
      <c r="CH18" s="83"/>
      <c r="CI18" s="85"/>
      <c r="CJ18" s="86"/>
      <c r="CK18" s="83"/>
      <c r="CL18" s="83"/>
      <c r="CM18" s="83"/>
      <c r="CN18" s="83"/>
      <c r="CO18" s="83"/>
      <c r="CP18" s="83"/>
      <c r="CQ18" s="83"/>
      <c r="CR18" s="83"/>
      <c r="CS18" s="84"/>
      <c r="CT18" s="82"/>
      <c r="CU18" s="83"/>
      <c r="CV18" s="83"/>
      <c r="CW18" s="83"/>
      <c r="CX18" s="83"/>
      <c r="CY18" s="83"/>
      <c r="CZ18" s="83"/>
      <c r="DA18" s="83"/>
      <c r="DB18" s="83"/>
      <c r="DC18" s="85"/>
      <c r="DD18" s="86"/>
      <c r="DE18" s="83"/>
      <c r="DF18" s="83"/>
      <c r="DG18" s="83"/>
      <c r="DH18" s="83"/>
      <c r="DI18" s="83"/>
      <c r="DJ18" s="83"/>
      <c r="DK18" s="83"/>
      <c r="DL18" s="83"/>
      <c r="DM18" s="85"/>
      <c r="DN18" s="82"/>
      <c r="DO18" s="83"/>
      <c r="DP18" s="83"/>
      <c r="DQ18" s="83"/>
      <c r="DR18" s="83"/>
      <c r="DS18" s="83"/>
      <c r="DT18" s="83"/>
      <c r="DU18" s="83"/>
      <c r="DV18" s="83"/>
      <c r="DW18" s="84"/>
      <c r="DX18" s="82"/>
      <c r="DY18" s="83"/>
      <c r="DZ18" s="83"/>
      <c r="EA18" s="83"/>
      <c r="EB18" s="85"/>
      <c r="EC18" s="86"/>
      <c r="ED18" s="83"/>
      <c r="EE18" s="83"/>
      <c r="EF18" s="83"/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5"/>
      <c r="ER18" s="82"/>
      <c r="ES18" s="83"/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3"/>
      <c r="FF18" s="85"/>
      <c r="FG18" s="86"/>
      <c r="FH18" s="83"/>
      <c r="FI18" s="83"/>
      <c r="FJ18" s="83"/>
      <c r="FK18" s="83"/>
      <c r="FL18" s="83"/>
      <c r="FM18" s="83"/>
      <c r="FN18" s="83"/>
      <c r="FO18" s="83"/>
      <c r="FP18" s="83"/>
      <c r="FQ18" s="83"/>
      <c r="FR18" s="83"/>
      <c r="FS18" s="83"/>
      <c r="FT18" s="83"/>
      <c r="FU18" s="84"/>
      <c r="FV18" s="82"/>
      <c r="FW18" s="87"/>
      <c r="FX18" s="87"/>
      <c r="FY18" s="87"/>
      <c r="FZ18" s="87"/>
      <c r="GA18" s="83"/>
      <c r="GB18" s="87"/>
      <c r="GC18" s="87"/>
      <c r="GD18" s="87"/>
      <c r="GE18" s="88"/>
    </row>
    <row r="19" spans="1:187" s="48" customFormat="1" x14ac:dyDescent="0.25">
      <c r="A19" s="189"/>
      <c r="B19" s="93" t="s">
        <v>84</v>
      </c>
      <c r="C19" s="81">
        <f t="shared" si="7"/>
        <v>916032</v>
      </c>
      <c r="D19" s="82">
        <f t="shared" si="0"/>
        <v>229008</v>
      </c>
      <c r="E19" s="83">
        <f t="shared" si="1"/>
        <v>229008</v>
      </c>
      <c r="F19" s="83">
        <f t="shared" si="2"/>
        <v>229008</v>
      </c>
      <c r="G19" s="84">
        <f t="shared" si="3"/>
        <v>229008</v>
      </c>
      <c r="H19" s="82">
        <f t="shared" si="8"/>
        <v>916032</v>
      </c>
      <c r="I19" s="83">
        <f t="shared" si="9"/>
        <v>229008</v>
      </c>
      <c r="J19" s="83">
        <f t="shared" si="10"/>
        <v>229008</v>
      </c>
      <c r="K19" s="83">
        <f t="shared" si="11"/>
        <v>229008</v>
      </c>
      <c r="L19" s="85">
        <f t="shared" si="12"/>
        <v>229008</v>
      </c>
      <c r="M19" s="86"/>
      <c r="N19" s="83"/>
      <c r="O19" s="83"/>
      <c r="P19" s="83"/>
      <c r="Q19" s="83"/>
      <c r="R19" s="83"/>
      <c r="S19" s="83"/>
      <c r="T19" s="83"/>
      <c r="U19" s="83"/>
      <c r="V19" s="85"/>
      <c r="W19" s="82"/>
      <c r="X19" s="83"/>
      <c r="Y19" s="83"/>
      <c r="Z19" s="83"/>
      <c r="AA19" s="83"/>
      <c r="AB19" s="83"/>
      <c r="AC19" s="83"/>
      <c r="AD19" s="83"/>
      <c r="AE19" s="83"/>
      <c r="AF19" s="85"/>
      <c r="AG19" s="82"/>
      <c r="AH19" s="83"/>
      <c r="AI19" s="83"/>
      <c r="AJ19" s="83"/>
      <c r="AK19" s="83"/>
      <c r="AL19" s="83"/>
      <c r="AM19" s="83"/>
      <c r="AN19" s="83"/>
      <c r="AO19" s="83"/>
      <c r="AP19" s="85"/>
      <c r="AQ19" s="82"/>
      <c r="AR19" s="83"/>
      <c r="AS19" s="83"/>
      <c r="AT19" s="83"/>
      <c r="AU19" s="83"/>
      <c r="AV19" s="83"/>
      <c r="AW19" s="83"/>
      <c r="AX19" s="83"/>
      <c r="AY19" s="83"/>
      <c r="AZ19" s="85"/>
      <c r="BA19" s="86">
        <v>768</v>
      </c>
      <c r="BB19" s="83">
        <v>192</v>
      </c>
      <c r="BC19" s="83">
        <v>192</v>
      </c>
      <c r="BD19" s="83">
        <v>192</v>
      </c>
      <c r="BE19" s="83">
        <v>192</v>
      </c>
      <c r="BF19" s="83">
        <v>916032</v>
      </c>
      <c r="BG19" s="83">
        <v>229008</v>
      </c>
      <c r="BH19" s="83">
        <v>229008</v>
      </c>
      <c r="BI19" s="83">
        <v>229008</v>
      </c>
      <c r="BJ19" s="84">
        <v>229008</v>
      </c>
      <c r="BK19" s="82"/>
      <c r="BL19" s="87"/>
      <c r="BM19" s="87"/>
      <c r="BN19" s="87"/>
      <c r="BO19" s="88"/>
      <c r="BP19" s="86"/>
      <c r="BQ19" s="83"/>
      <c r="BR19" s="83"/>
      <c r="BS19" s="83"/>
      <c r="BT19" s="83"/>
      <c r="BU19" s="83"/>
      <c r="BV19" s="83"/>
      <c r="BW19" s="83"/>
      <c r="BX19" s="83"/>
      <c r="BY19" s="84"/>
      <c r="BZ19" s="82"/>
      <c r="CA19" s="83"/>
      <c r="CB19" s="83"/>
      <c r="CC19" s="83"/>
      <c r="CD19" s="83"/>
      <c r="CE19" s="83"/>
      <c r="CF19" s="83"/>
      <c r="CG19" s="83"/>
      <c r="CH19" s="83"/>
      <c r="CI19" s="85"/>
      <c r="CJ19" s="86"/>
      <c r="CK19" s="83"/>
      <c r="CL19" s="83"/>
      <c r="CM19" s="83"/>
      <c r="CN19" s="83"/>
      <c r="CO19" s="83"/>
      <c r="CP19" s="83"/>
      <c r="CQ19" s="83"/>
      <c r="CR19" s="83"/>
      <c r="CS19" s="84"/>
      <c r="CT19" s="82"/>
      <c r="CU19" s="83"/>
      <c r="CV19" s="83"/>
      <c r="CW19" s="83"/>
      <c r="CX19" s="83"/>
      <c r="CY19" s="83"/>
      <c r="CZ19" s="83"/>
      <c r="DA19" s="83"/>
      <c r="DB19" s="83"/>
      <c r="DC19" s="85"/>
      <c r="DD19" s="86"/>
      <c r="DE19" s="83"/>
      <c r="DF19" s="83"/>
      <c r="DG19" s="83"/>
      <c r="DH19" s="83"/>
      <c r="DI19" s="83"/>
      <c r="DJ19" s="83"/>
      <c r="DK19" s="83"/>
      <c r="DL19" s="83"/>
      <c r="DM19" s="85"/>
      <c r="DN19" s="82"/>
      <c r="DO19" s="83"/>
      <c r="DP19" s="83"/>
      <c r="DQ19" s="83"/>
      <c r="DR19" s="83"/>
      <c r="DS19" s="83"/>
      <c r="DT19" s="83"/>
      <c r="DU19" s="83"/>
      <c r="DV19" s="83"/>
      <c r="DW19" s="84"/>
      <c r="DX19" s="82"/>
      <c r="DY19" s="83"/>
      <c r="DZ19" s="83"/>
      <c r="EA19" s="83"/>
      <c r="EB19" s="85"/>
      <c r="EC19" s="86"/>
      <c r="ED19" s="83"/>
      <c r="EE19" s="83"/>
      <c r="EF19" s="83"/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5"/>
      <c r="ER19" s="82"/>
      <c r="ES19" s="83"/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3"/>
      <c r="FF19" s="85"/>
      <c r="FG19" s="86"/>
      <c r="FH19" s="83"/>
      <c r="FI19" s="83"/>
      <c r="FJ19" s="83"/>
      <c r="FK19" s="83"/>
      <c r="FL19" s="83"/>
      <c r="FM19" s="83"/>
      <c r="FN19" s="83"/>
      <c r="FO19" s="83"/>
      <c r="FP19" s="83"/>
      <c r="FQ19" s="83"/>
      <c r="FR19" s="83"/>
      <c r="FS19" s="83"/>
      <c r="FT19" s="83"/>
      <c r="FU19" s="84"/>
      <c r="FV19" s="82"/>
      <c r="FW19" s="87"/>
      <c r="FX19" s="87"/>
      <c r="FY19" s="87"/>
      <c r="FZ19" s="87"/>
      <c r="GA19" s="83"/>
      <c r="GB19" s="87"/>
      <c r="GC19" s="87"/>
      <c r="GD19" s="87"/>
      <c r="GE19" s="88"/>
    </row>
    <row r="20" spans="1:187" s="48" customFormat="1" x14ac:dyDescent="0.25">
      <c r="A20" s="189"/>
      <c r="B20" s="93" t="s">
        <v>85</v>
      </c>
      <c r="C20" s="81">
        <f t="shared" si="7"/>
        <v>423372</v>
      </c>
      <c r="D20" s="82">
        <f t="shared" si="0"/>
        <v>105843</v>
      </c>
      <c r="E20" s="83">
        <f t="shared" si="1"/>
        <v>105843</v>
      </c>
      <c r="F20" s="83">
        <f t="shared" si="2"/>
        <v>105843</v>
      </c>
      <c r="G20" s="84">
        <f t="shared" si="3"/>
        <v>105843</v>
      </c>
      <c r="H20" s="82">
        <f t="shared" si="8"/>
        <v>423372</v>
      </c>
      <c r="I20" s="83">
        <f t="shared" si="9"/>
        <v>105843</v>
      </c>
      <c r="J20" s="83">
        <f t="shared" si="10"/>
        <v>105843</v>
      </c>
      <c r="K20" s="83">
        <f t="shared" si="11"/>
        <v>105843</v>
      </c>
      <c r="L20" s="85">
        <f t="shared" si="12"/>
        <v>105843</v>
      </c>
      <c r="M20" s="86"/>
      <c r="N20" s="83"/>
      <c r="O20" s="83"/>
      <c r="P20" s="83"/>
      <c r="Q20" s="83"/>
      <c r="R20" s="83"/>
      <c r="S20" s="83"/>
      <c r="T20" s="83"/>
      <c r="U20" s="83"/>
      <c r="V20" s="85"/>
      <c r="W20" s="82"/>
      <c r="X20" s="83"/>
      <c r="Y20" s="83"/>
      <c r="Z20" s="83"/>
      <c r="AA20" s="83"/>
      <c r="AB20" s="83"/>
      <c r="AC20" s="83"/>
      <c r="AD20" s="83"/>
      <c r="AE20" s="83"/>
      <c r="AF20" s="85"/>
      <c r="AG20" s="82"/>
      <c r="AH20" s="83"/>
      <c r="AI20" s="83"/>
      <c r="AJ20" s="83"/>
      <c r="AK20" s="83"/>
      <c r="AL20" s="83"/>
      <c r="AM20" s="83"/>
      <c r="AN20" s="83"/>
      <c r="AO20" s="83"/>
      <c r="AP20" s="85"/>
      <c r="AQ20" s="82"/>
      <c r="AR20" s="83"/>
      <c r="AS20" s="83"/>
      <c r="AT20" s="83"/>
      <c r="AU20" s="83"/>
      <c r="AV20" s="83"/>
      <c r="AW20" s="83"/>
      <c r="AX20" s="83"/>
      <c r="AY20" s="83"/>
      <c r="AZ20" s="85"/>
      <c r="BA20" s="86">
        <v>488</v>
      </c>
      <c r="BB20" s="83">
        <v>122</v>
      </c>
      <c r="BC20" s="83">
        <v>122</v>
      </c>
      <c r="BD20" s="83">
        <v>122</v>
      </c>
      <c r="BE20" s="83">
        <v>122</v>
      </c>
      <c r="BF20" s="83">
        <v>423372</v>
      </c>
      <c r="BG20" s="83">
        <v>105843</v>
      </c>
      <c r="BH20" s="83">
        <v>105843</v>
      </c>
      <c r="BI20" s="83">
        <v>105843</v>
      </c>
      <c r="BJ20" s="84">
        <v>105843</v>
      </c>
      <c r="BK20" s="82"/>
      <c r="BL20" s="87"/>
      <c r="BM20" s="87"/>
      <c r="BN20" s="87"/>
      <c r="BO20" s="88"/>
      <c r="BP20" s="86"/>
      <c r="BQ20" s="83"/>
      <c r="BR20" s="83"/>
      <c r="BS20" s="83"/>
      <c r="BT20" s="83"/>
      <c r="BU20" s="83"/>
      <c r="BV20" s="83"/>
      <c r="BW20" s="83"/>
      <c r="BX20" s="83"/>
      <c r="BY20" s="84"/>
      <c r="BZ20" s="82"/>
      <c r="CA20" s="83"/>
      <c r="CB20" s="83"/>
      <c r="CC20" s="83"/>
      <c r="CD20" s="83"/>
      <c r="CE20" s="83"/>
      <c r="CF20" s="83"/>
      <c r="CG20" s="83"/>
      <c r="CH20" s="83"/>
      <c r="CI20" s="85"/>
      <c r="CJ20" s="86"/>
      <c r="CK20" s="83"/>
      <c r="CL20" s="83"/>
      <c r="CM20" s="83"/>
      <c r="CN20" s="83"/>
      <c r="CO20" s="83"/>
      <c r="CP20" s="83"/>
      <c r="CQ20" s="83"/>
      <c r="CR20" s="83"/>
      <c r="CS20" s="84"/>
      <c r="CT20" s="82"/>
      <c r="CU20" s="83"/>
      <c r="CV20" s="83"/>
      <c r="CW20" s="83"/>
      <c r="CX20" s="83"/>
      <c r="CY20" s="83"/>
      <c r="CZ20" s="83"/>
      <c r="DA20" s="83"/>
      <c r="DB20" s="83"/>
      <c r="DC20" s="85"/>
      <c r="DD20" s="86"/>
      <c r="DE20" s="83"/>
      <c r="DF20" s="83"/>
      <c r="DG20" s="83"/>
      <c r="DH20" s="83"/>
      <c r="DI20" s="83"/>
      <c r="DJ20" s="83"/>
      <c r="DK20" s="83"/>
      <c r="DL20" s="83"/>
      <c r="DM20" s="85"/>
      <c r="DN20" s="82"/>
      <c r="DO20" s="83"/>
      <c r="DP20" s="83"/>
      <c r="DQ20" s="83"/>
      <c r="DR20" s="83"/>
      <c r="DS20" s="83"/>
      <c r="DT20" s="83"/>
      <c r="DU20" s="83"/>
      <c r="DV20" s="83"/>
      <c r="DW20" s="84"/>
      <c r="DX20" s="82"/>
      <c r="DY20" s="83"/>
      <c r="DZ20" s="83"/>
      <c r="EA20" s="83"/>
      <c r="EB20" s="85"/>
      <c r="EC20" s="86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5"/>
      <c r="ER20" s="82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5"/>
      <c r="FG20" s="86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4"/>
      <c r="FV20" s="82"/>
      <c r="FW20" s="87"/>
      <c r="FX20" s="87"/>
      <c r="FY20" s="87"/>
      <c r="FZ20" s="87"/>
      <c r="GA20" s="83"/>
      <c r="GB20" s="87"/>
      <c r="GC20" s="87"/>
      <c r="GD20" s="87"/>
      <c r="GE20" s="88"/>
    </row>
    <row r="21" spans="1:187" s="48" customFormat="1" ht="31.5" x14ac:dyDescent="0.25">
      <c r="A21" s="189"/>
      <c r="B21" s="94" t="s">
        <v>86</v>
      </c>
      <c r="C21" s="81">
        <f t="shared" si="7"/>
        <v>41150</v>
      </c>
      <c r="D21" s="82">
        <f t="shared" si="0"/>
        <v>9994</v>
      </c>
      <c r="E21" s="83">
        <f t="shared" si="1"/>
        <v>9994</v>
      </c>
      <c r="F21" s="83">
        <f t="shared" si="2"/>
        <v>10581</v>
      </c>
      <c r="G21" s="84">
        <f t="shared" si="3"/>
        <v>10581</v>
      </c>
      <c r="H21" s="82">
        <f t="shared" si="8"/>
        <v>41150</v>
      </c>
      <c r="I21" s="83">
        <f t="shared" si="9"/>
        <v>9994</v>
      </c>
      <c r="J21" s="83">
        <f t="shared" si="10"/>
        <v>9994</v>
      </c>
      <c r="K21" s="83">
        <f t="shared" si="11"/>
        <v>10581</v>
      </c>
      <c r="L21" s="85">
        <f t="shared" si="12"/>
        <v>10581</v>
      </c>
      <c r="M21" s="86"/>
      <c r="N21" s="83"/>
      <c r="O21" s="83"/>
      <c r="P21" s="83"/>
      <c r="Q21" s="83"/>
      <c r="R21" s="83"/>
      <c r="S21" s="83"/>
      <c r="T21" s="83"/>
      <c r="U21" s="83"/>
      <c r="V21" s="85"/>
      <c r="W21" s="82"/>
      <c r="X21" s="83"/>
      <c r="Y21" s="83"/>
      <c r="Z21" s="83"/>
      <c r="AA21" s="83"/>
      <c r="AB21" s="83"/>
      <c r="AC21" s="83"/>
      <c r="AD21" s="83"/>
      <c r="AE21" s="83"/>
      <c r="AF21" s="85"/>
      <c r="AG21" s="82"/>
      <c r="AH21" s="83"/>
      <c r="AI21" s="83"/>
      <c r="AJ21" s="83"/>
      <c r="AK21" s="83"/>
      <c r="AL21" s="83"/>
      <c r="AM21" s="83"/>
      <c r="AN21" s="83"/>
      <c r="AO21" s="83"/>
      <c r="AP21" s="85"/>
      <c r="AQ21" s="82"/>
      <c r="AR21" s="83"/>
      <c r="AS21" s="83"/>
      <c r="AT21" s="83"/>
      <c r="AU21" s="83"/>
      <c r="AV21" s="83"/>
      <c r="AW21" s="83"/>
      <c r="AX21" s="83"/>
      <c r="AY21" s="83"/>
      <c r="AZ21" s="85"/>
      <c r="BA21" s="86">
        <v>70</v>
      </c>
      <c r="BB21" s="83">
        <v>17</v>
      </c>
      <c r="BC21" s="83">
        <v>17</v>
      </c>
      <c r="BD21" s="83">
        <v>18</v>
      </c>
      <c r="BE21" s="83">
        <v>18</v>
      </c>
      <c r="BF21" s="83">
        <v>41150</v>
      </c>
      <c r="BG21" s="83">
        <v>9994</v>
      </c>
      <c r="BH21" s="83">
        <v>9994</v>
      </c>
      <c r="BI21" s="83">
        <v>10581</v>
      </c>
      <c r="BJ21" s="84">
        <v>10581</v>
      </c>
      <c r="BK21" s="82"/>
      <c r="BL21" s="87"/>
      <c r="BM21" s="87"/>
      <c r="BN21" s="87"/>
      <c r="BO21" s="88"/>
      <c r="BP21" s="86"/>
      <c r="BQ21" s="83"/>
      <c r="BR21" s="83"/>
      <c r="BS21" s="83"/>
      <c r="BT21" s="83"/>
      <c r="BU21" s="83"/>
      <c r="BV21" s="83"/>
      <c r="BW21" s="83"/>
      <c r="BX21" s="83"/>
      <c r="BY21" s="84"/>
      <c r="BZ21" s="82"/>
      <c r="CA21" s="83"/>
      <c r="CB21" s="83"/>
      <c r="CC21" s="83"/>
      <c r="CD21" s="83"/>
      <c r="CE21" s="83"/>
      <c r="CF21" s="83"/>
      <c r="CG21" s="83"/>
      <c r="CH21" s="83"/>
      <c r="CI21" s="85"/>
      <c r="CJ21" s="86"/>
      <c r="CK21" s="83"/>
      <c r="CL21" s="83"/>
      <c r="CM21" s="83"/>
      <c r="CN21" s="83"/>
      <c r="CO21" s="83"/>
      <c r="CP21" s="83"/>
      <c r="CQ21" s="83"/>
      <c r="CR21" s="83"/>
      <c r="CS21" s="84"/>
      <c r="CT21" s="82"/>
      <c r="CU21" s="83"/>
      <c r="CV21" s="83"/>
      <c r="CW21" s="83"/>
      <c r="CX21" s="83"/>
      <c r="CY21" s="83"/>
      <c r="CZ21" s="83"/>
      <c r="DA21" s="83"/>
      <c r="DB21" s="83"/>
      <c r="DC21" s="85"/>
      <c r="DD21" s="86"/>
      <c r="DE21" s="83"/>
      <c r="DF21" s="83"/>
      <c r="DG21" s="83"/>
      <c r="DH21" s="83"/>
      <c r="DI21" s="83"/>
      <c r="DJ21" s="83"/>
      <c r="DK21" s="83"/>
      <c r="DL21" s="83"/>
      <c r="DM21" s="85"/>
      <c r="DN21" s="82"/>
      <c r="DO21" s="83"/>
      <c r="DP21" s="83"/>
      <c r="DQ21" s="83"/>
      <c r="DR21" s="83"/>
      <c r="DS21" s="83"/>
      <c r="DT21" s="83"/>
      <c r="DU21" s="83"/>
      <c r="DV21" s="83"/>
      <c r="DW21" s="84"/>
      <c r="DX21" s="82"/>
      <c r="DY21" s="83"/>
      <c r="DZ21" s="83"/>
      <c r="EA21" s="83"/>
      <c r="EB21" s="85"/>
      <c r="EC21" s="86"/>
      <c r="ED21" s="83"/>
      <c r="EE21" s="83"/>
      <c r="EF21" s="83"/>
      <c r="EG21" s="83"/>
      <c r="EH21" s="83"/>
      <c r="EI21" s="83"/>
      <c r="EJ21" s="83"/>
      <c r="EK21" s="83"/>
      <c r="EL21" s="83"/>
      <c r="EM21" s="83"/>
      <c r="EN21" s="83"/>
      <c r="EO21" s="83"/>
      <c r="EP21" s="83"/>
      <c r="EQ21" s="85"/>
      <c r="ER21" s="82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5"/>
      <c r="FG21" s="86"/>
      <c r="FH21" s="83"/>
      <c r="FI21" s="83"/>
      <c r="FJ21" s="83"/>
      <c r="FK21" s="83"/>
      <c r="FL21" s="83"/>
      <c r="FM21" s="83"/>
      <c r="FN21" s="83"/>
      <c r="FO21" s="83"/>
      <c r="FP21" s="83"/>
      <c r="FQ21" s="83"/>
      <c r="FR21" s="83"/>
      <c r="FS21" s="83"/>
      <c r="FT21" s="83"/>
      <c r="FU21" s="84"/>
      <c r="FV21" s="82"/>
      <c r="FW21" s="87"/>
      <c r="FX21" s="87"/>
      <c r="FY21" s="87"/>
      <c r="FZ21" s="87"/>
      <c r="GA21" s="83"/>
      <c r="GB21" s="87"/>
      <c r="GC21" s="87"/>
      <c r="GD21" s="87"/>
      <c r="GE21" s="88"/>
    </row>
    <row r="22" spans="1:187" s="48" customFormat="1" x14ac:dyDescent="0.25">
      <c r="A22" s="189"/>
      <c r="B22" s="95" t="s">
        <v>61</v>
      </c>
      <c r="C22" s="81">
        <f t="shared" si="7"/>
        <v>612585</v>
      </c>
      <c r="D22" s="82">
        <f t="shared" si="0"/>
        <v>154086</v>
      </c>
      <c r="E22" s="83">
        <f t="shared" si="1"/>
        <v>154086</v>
      </c>
      <c r="F22" s="83">
        <f t="shared" si="2"/>
        <v>151580</v>
      </c>
      <c r="G22" s="84">
        <f t="shared" si="3"/>
        <v>152833</v>
      </c>
      <c r="H22" s="82">
        <f t="shared" si="8"/>
        <v>612585</v>
      </c>
      <c r="I22" s="83">
        <f t="shared" si="9"/>
        <v>154086</v>
      </c>
      <c r="J22" s="83">
        <f t="shared" si="10"/>
        <v>154086</v>
      </c>
      <c r="K22" s="83">
        <f t="shared" si="11"/>
        <v>151580</v>
      </c>
      <c r="L22" s="85">
        <f t="shared" si="12"/>
        <v>152833</v>
      </c>
      <c r="M22" s="86">
        <v>489</v>
      </c>
      <c r="N22" s="83">
        <v>123</v>
      </c>
      <c r="O22" s="83">
        <v>123</v>
      </c>
      <c r="P22" s="83">
        <v>121</v>
      </c>
      <c r="Q22" s="83">
        <v>122</v>
      </c>
      <c r="R22" s="83">
        <v>612585</v>
      </c>
      <c r="S22" s="83">
        <v>154086</v>
      </c>
      <c r="T22" s="83">
        <v>154086</v>
      </c>
      <c r="U22" s="83">
        <v>151580</v>
      </c>
      <c r="V22" s="85">
        <v>152833</v>
      </c>
      <c r="W22" s="82"/>
      <c r="X22" s="83"/>
      <c r="Y22" s="83"/>
      <c r="Z22" s="83"/>
      <c r="AA22" s="83"/>
      <c r="AB22" s="83"/>
      <c r="AC22" s="83"/>
      <c r="AD22" s="83"/>
      <c r="AE22" s="83"/>
      <c r="AF22" s="85"/>
      <c r="AG22" s="82"/>
      <c r="AH22" s="83"/>
      <c r="AI22" s="83"/>
      <c r="AJ22" s="83"/>
      <c r="AK22" s="83"/>
      <c r="AL22" s="83"/>
      <c r="AM22" s="83"/>
      <c r="AN22" s="83"/>
      <c r="AO22" s="83"/>
      <c r="AP22" s="85"/>
      <c r="AQ22" s="82"/>
      <c r="AR22" s="83"/>
      <c r="AS22" s="83"/>
      <c r="AT22" s="83"/>
      <c r="AU22" s="83"/>
      <c r="AV22" s="83"/>
      <c r="AW22" s="83"/>
      <c r="AX22" s="83"/>
      <c r="AY22" s="83"/>
      <c r="AZ22" s="85"/>
      <c r="BA22" s="86"/>
      <c r="BB22" s="83"/>
      <c r="BC22" s="83"/>
      <c r="BD22" s="83"/>
      <c r="BE22" s="83"/>
      <c r="BF22" s="83"/>
      <c r="BG22" s="83"/>
      <c r="BH22" s="83"/>
      <c r="BI22" s="83"/>
      <c r="BJ22" s="84"/>
      <c r="BK22" s="82"/>
      <c r="BL22" s="87"/>
      <c r="BM22" s="87"/>
      <c r="BN22" s="87"/>
      <c r="BO22" s="88"/>
      <c r="BP22" s="86"/>
      <c r="BQ22" s="83"/>
      <c r="BR22" s="83"/>
      <c r="BS22" s="83"/>
      <c r="BT22" s="83"/>
      <c r="BU22" s="83"/>
      <c r="BV22" s="83"/>
      <c r="BW22" s="83"/>
      <c r="BX22" s="83"/>
      <c r="BY22" s="84"/>
      <c r="BZ22" s="82"/>
      <c r="CA22" s="83"/>
      <c r="CB22" s="83"/>
      <c r="CC22" s="83"/>
      <c r="CD22" s="83"/>
      <c r="CE22" s="83"/>
      <c r="CF22" s="83"/>
      <c r="CG22" s="83"/>
      <c r="CH22" s="83"/>
      <c r="CI22" s="85"/>
      <c r="CJ22" s="86"/>
      <c r="CK22" s="83"/>
      <c r="CL22" s="83"/>
      <c r="CM22" s="83"/>
      <c r="CN22" s="83"/>
      <c r="CO22" s="83"/>
      <c r="CP22" s="83"/>
      <c r="CQ22" s="83"/>
      <c r="CR22" s="83"/>
      <c r="CS22" s="84"/>
      <c r="CT22" s="82"/>
      <c r="CU22" s="83"/>
      <c r="CV22" s="83"/>
      <c r="CW22" s="83"/>
      <c r="CX22" s="83"/>
      <c r="CY22" s="83"/>
      <c r="CZ22" s="83"/>
      <c r="DA22" s="83"/>
      <c r="DB22" s="83"/>
      <c r="DC22" s="85"/>
      <c r="DD22" s="86"/>
      <c r="DE22" s="83"/>
      <c r="DF22" s="83"/>
      <c r="DG22" s="83"/>
      <c r="DH22" s="83"/>
      <c r="DI22" s="83"/>
      <c r="DJ22" s="83"/>
      <c r="DK22" s="83"/>
      <c r="DL22" s="83"/>
      <c r="DM22" s="85"/>
      <c r="DN22" s="82"/>
      <c r="DO22" s="83"/>
      <c r="DP22" s="83"/>
      <c r="DQ22" s="83"/>
      <c r="DR22" s="83"/>
      <c r="DS22" s="83"/>
      <c r="DT22" s="83"/>
      <c r="DU22" s="83"/>
      <c r="DV22" s="83"/>
      <c r="DW22" s="84"/>
      <c r="DX22" s="82"/>
      <c r="DY22" s="83"/>
      <c r="DZ22" s="83"/>
      <c r="EA22" s="83"/>
      <c r="EB22" s="85"/>
      <c r="EC22" s="86"/>
      <c r="ED22" s="83"/>
      <c r="EE22" s="83"/>
      <c r="EF22" s="83"/>
      <c r="EG22" s="83"/>
      <c r="EH22" s="83"/>
      <c r="EI22" s="83"/>
      <c r="EJ22" s="83"/>
      <c r="EK22" s="83"/>
      <c r="EL22" s="83"/>
      <c r="EM22" s="83"/>
      <c r="EN22" s="83"/>
      <c r="EO22" s="83"/>
      <c r="EP22" s="83"/>
      <c r="EQ22" s="85"/>
      <c r="ER22" s="82"/>
      <c r="ES22" s="83"/>
      <c r="ET22" s="83"/>
      <c r="EU22" s="83"/>
      <c r="EV22" s="83"/>
      <c r="EW22" s="83"/>
      <c r="EX22" s="83"/>
      <c r="EY22" s="83"/>
      <c r="EZ22" s="83"/>
      <c r="FA22" s="83"/>
      <c r="FB22" s="83"/>
      <c r="FC22" s="83"/>
      <c r="FD22" s="83"/>
      <c r="FE22" s="83"/>
      <c r="FF22" s="85"/>
      <c r="FG22" s="86"/>
      <c r="FH22" s="83"/>
      <c r="FI22" s="83"/>
      <c r="FJ22" s="83"/>
      <c r="FK22" s="83"/>
      <c r="FL22" s="83"/>
      <c r="FM22" s="83"/>
      <c r="FN22" s="83"/>
      <c r="FO22" s="83"/>
      <c r="FP22" s="83"/>
      <c r="FQ22" s="83"/>
      <c r="FR22" s="83"/>
      <c r="FS22" s="83"/>
      <c r="FT22" s="83"/>
      <c r="FU22" s="84"/>
      <c r="FV22" s="82"/>
      <c r="FW22" s="87"/>
      <c r="FX22" s="87"/>
      <c r="FY22" s="87"/>
      <c r="FZ22" s="87"/>
      <c r="GA22" s="83"/>
      <c r="GB22" s="87"/>
      <c r="GC22" s="87"/>
      <c r="GD22" s="87"/>
      <c r="GE22" s="88"/>
    </row>
    <row r="23" spans="1:187" s="48" customFormat="1" x14ac:dyDescent="0.25">
      <c r="A23" s="189"/>
      <c r="B23" s="95" t="s">
        <v>30</v>
      </c>
      <c r="C23" s="81">
        <f t="shared" si="7"/>
        <v>1061472</v>
      </c>
      <c r="D23" s="82">
        <f t="shared" si="0"/>
        <v>386233</v>
      </c>
      <c r="E23" s="83">
        <f t="shared" si="1"/>
        <v>386233</v>
      </c>
      <c r="F23" s="83">
        <f t="shared" si="2"/>
        <v>138803</v>
      </c>
      <c r="G23" s="84">
        <f t="shared" si="3"/>
        <v>150203</v>
      </c>
      <c r="H23" s="82">
        <f t="shared" si="8"/>
        <v>1061472</v>
      </c>
      <c r="I23" s="83">
        <f t="shared" si="9"/>
        <v>386233</v>
      </c>
      <c r="J23" s="83">
        <f t="shared" si="10"/>
        <v>386233</v>
      </c>
      <c r="K23" s="83">
        <f t="shared" si="11"/>
        <v>138803</v>
      </c>
      <c r="L23" s="85">
        <f t="shared" si="12"/>
        <v>150203</v>
      </c>
      <c r="M23" s="86">
        <v>600</v>
      </c>
      <c r="N23" s="83">
        <v>233</v>
      </c>
      <c r="O23" s="83">
        <v>233</v>
      </c>
      <c r="P23" s="83">
        <v>65</v>
      </c>
      <c r="Q23" s="83">
        <v>69</v>
      </c>
      <c r="R23" s="83">
        <v>1061472</v>
      </c>
      <c r="S23" s="83">
        <v>386233</v>
      </c>
      <c r="T23" s="83">
        <v>386233</v>
      </c>
      <c r="U23" s="83">
        <v>138803</v>
      </c>
      <c r="V23" s="85">
        <v>150203</v>
      </c>
      <c r="W23" s="82"/>
      <c r="X23" s="83"/>
      <c r="Y23" s="83"/>
      <c r="Z23" s="83"/>
      <c r="AA23" s="83"/>
      <c r="AB23" s="83"/>
      <c r="AC23" s="83"/>
      <c r="AD23" s="83"/>
      <c r="AE23" s="83"/>
      <c r="AF23" s="85"/>
      <c r="AG23" s="82"/>
      <c r="AH23" s="83"/>
      <c r="AI23" s="83"/>
      <c r="AJ23" s="83"/>
      <c r="AK23" s="83"/>
      <c r="AL23" s="83"/>
      <c r="AM23" s="83"/>
      <c r="AN23" s="83"/>
      <c r="AO23" s="83"/>
      <c r="AP23" s="85"/>
      <c r="AQ23" s="82"/>
      <c r="AR23" s="83"/>
      <c r="AS23" s="83"/>
      <c r="AT23" s="83"/>
      <c r="AU23" s="83"/>
      <c r="AV23" s="83"/>
      <c r="AW23" s="83"/>
      <c r="AX23" s="83"/>
      <c r="AY23" s="83"/>
      <c r="AZ23" s="85"/>
      <c r="BA23" s="86"/>
      <c r="BB23" s="83"/>
      <c r="BC23" s="83"/>
      <c r="BD23" s="83"/>
      <c r="BE23" s="83"/>
      <c r="BF23" s="83"/>
      <c r="BG23" s="83"/>
      <c r="BH23" s="83"/>
      <c r="BI23" s="83"/>
      <c r="BJ23" s="84"/>
      <c r="BK23" s="82"/>
      <c r="BL23" s="87"/>
      <c r="BM23" s="87"/>
      <c r="BN23" s="87"/>
      <c r="BO23" s="88"/>
      <c r="BP23" s="86"/>
      <c r="BQ23" s="83"/>
      <c r="BR23" s="83"/>
      <c r="BS23" s="83"/>
      <c r="BT23" s="83"/>
      <c r="BU23" s="83"/>
      <c r="BV23" s="83"/>
      <c r="BW23" s="83"/>
      <c r="BX23" s="83"/>
      <c r="BY23" s="84"/>
      <c r="BZ23" s="82"/>
      <c r="CA23" s="83"/>
      <c r="CB23" s="83"/>
      <c r="CC23" s="83"/>
      <c r="CD23" s="83"/>
      <c r="CE23" s="83"/>
      <c r="CF23" s="83"/>
      <c r="CG23" s="83"/>
      <c r="CH23" s="83"/>
      <c r="CI23" s="85"/>
      <c r="CJ23" s="86"/>
      <c r="CK23" s="83"/>
      <c r="CL23" s="83"/>
      <c r="CM23" s="83"/>
      <c r="CN23" s="83"/>
      <c r="CO23" s="83"/>
      <c r="CP23" s="83"/>
      <c r="CQ23" s="83"/>
      <c r="CR23" s="83"/>
      <c r="CS23" s="84"/>
      <c r="CT23" s="82"/>
      <c r="CU23" s="83"/>
      <c r="CV23" s="83"/>
      <c r="CW23" s="83"/>
      <c r="CX23" s="83"/>
      <c r="CY23" s="83"/>
      <c r="CZ23" s="83"/>
      <c r="DA23" s="83"/>
      <c r="DB23" s="83"/>
      <c r="DC23" s="85"/>
      <c r="DD23" s="86"/>
      <c r="DE23" s="83"/>
      <c r="DF23" s="83"/>
      <c r="DG23" s="83"/>
      <c r="DH23" s="83"/>
      <c r="DI23" s="83"/>
      <c r="DJ23" s="83"/>
      <c r="DK23" s="83"/>
      <c r="DL23" s="83"/>
      <c r="DM23" s="85"/>
      <c r="DN23" s="82"/>
      <c r="DO23" s="83"/>
      <c r="DP23" s="83"/>
      <c r="DQ23" s="83"/>
      <c r="DR23" s="83"/>
      <c r="DS23" s="83"/>
      <c r="DT23" s="83"/>
      <c r="DU23" s="83"/>
      <c r="DV23" s="83"/>
      <c r="DW23" s="84"/>
      <c r="DX23" s="82"/>
      <c r="DY23" s="83"/>
      <c r="DZ23" s="83"/>
      <c r="EA23" s="83"/>
      <c r="EB23" s="85"/>
      <c r="EC23" s="86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5"/>
      <c r="ER23" s="82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5"/>
      <c r="FG23" s="86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4"/>
      <c r="FV23" s="82"/>
      <c r="FW23" s="87"/>
      <c r="FX23" s="87"/>
      <c r="FY23" s="87"/>
      <c r="FZ23" s="87"/>
      <c r="GA23" s="83"/>
      <c r="GB23" s="87"/>
      <c r="GC23" s="87"/>
      <c r="GD23" s="87"/>
      <c r="GE23" s="88"/>
    </row>
    <row r="24" spans="1:187" s="48" customFormat="1" ht="32.25" thickBot="1" x14ac:dyDescent="0.3">
      <c r="A24" s="188"/>
      <c r="B24" s="96" t="s">
        <v>80</v>
      </c>
      <c r="C24" s="97">
        <f t="shared" si="7"/>
        <v>37436</v>
      </c>
      <c r="D24" s="98">
        <f t="shared" si="0"/>
        <v>9301</v>
      </c>
      <c r="E24" s="99">
        <f t="shared" si="1"/>
        <v>9301</v>
      </c>
      <c r="F24" s="99">
        <f t="shared" si="2"/>
        <v>9533</v>
      </c>
      <c r="G24" s="100">
        <f t="shared" si="3"/>
        <v>9301</v>
      </c>
      <c r="H24" s="98">
        <f t="shared" si="8"/>
        <v>37436</v>
      </c>
      <c r="I24" s="99">
        <f t="shared" si="9"/>
        <v>9301</v>
      </c>
      <c r="J24" s="99">
        <f t="shared" si="10"/>
        <v>9301</v>
      </c>
      <c r="K24" s="99">
        <f t="shared" si="11"/>
        <v>9533</v>
      </c>
      <c r="L24" s="101">
        <f t="shared" si="12"/>
        <v>9301</v>
      </c>
      <c r="M24" s="102"/>
      <c r="N24" s="103"/>
      <c r="O24" s="103"/>
      <c r="P24" s="103"/>
      <c r="Q24" s="103"/>
      <c r="R24" s="103"/>
      <c r="S24" s="103"/>
      <c r="T24" s="103"/>
      <c r="U24" s="103"/>
      <c r="V24" s="104"/>
      <c r="W24" s="105"/>
      <c r="X24" s="103"/>
      <c r="Y24" s="103"/>
      <c r="Z24" s="103"/>
      <c r="AA24" s="103"/>
      <c r="AB24" s="103"/>
      <c r="AC24" s="103"/>
      <c r="AD24" s="103"/>
      <c r="AE24" s="103"/>
      <c r="AF24" s="104"/>
      <c r="AG24" s="105"/>
      <c r="AH24" s="103"/>
      <c r="AI24" s="103"/>
      <c r="AJ24" s="103"/>
      <c r="AK24" s="103"/>
      <c r="AL24" s="103"/>
      <c r="AM24" s="103"/>
      <c r="AN24" s="103"/>
      <c r="AO24" s="103"/>
      <c r="AP24" s="104"/>
      <c r="AQ24" s="105"/>
      <c r="AR24" s="103"/>
      <c r="AS24" s="103"/>
      <c r="AT24" s="103"/>
      <c r="AU24" s="103"/>
      <c r="AV24" s="103"/>
      <c r="AW24" s="103"/>
      <c r="AX24" s="103"/>
      <c r="AY24" s="103"/>
      <c r="AZ24" s="104"/>
      <c r="BA24" s="102">
        <v>168</v>
      </c>
      <c r="BB24" s="103">
        <v>42</v>
      </c>
      <c r="BC24" s="103">
        <v>42</v>
      </c>
      <c r="BD24" s="103">
        <v>42</v>
      </c>
      <c r="BE24" s="103">
        <v>42</v>
      </c>
      <c r="BF24" s="103">
        <v>37436</v>
      </c>
      <c r="BG24" s="103">
        <v>9301</v>
      </c>
      <c r="BH24" s="103">
        <v>9301</v>
      </c>
      <c r="BI24" s="103">
        <v>9533</v>
      </c>
      <c r="BJ24" s="106">
        <v>9301</v>
      </c>
      <c r="BK24" s="105"/>
      <c r="BL24" s="107"/>
      <c r="BM24" s="107"/>
      <c r="BN24" s="107"/>
      <c r="BO24" s="108"/>
      <c r="BP24" s="102"/>
      <c r="BQ24" s="103"/>
      <c r="BR24" s="103"/>
      <c r="BS24" s="103"/>
      <c r="BT24" s="103"/>
      <c r="BU24" s="103"/>
      <c r="BV24" s="103"/>
      <c r="BW24" s="103"/>
      <c r="BX24" s="103"/>
      <c r="BY24" s="106"/>
      <c r="BZ24" s="105"/>
      <c r="CA24" s="103"/>
      <c r="CB24" s="103"/>
      <c r="CC24" s="103"/>
      <c r="CD24" s="103"/>
      <c r="CE24" s="103"/>
      <c r="CF24" s="103"/>
      <c r="CG24" s="103"/>
      <c r="CH24" s="103"/>
      <c r="CI24" s="104"/>
      <c r="CJ24" s="102"/>
      <c r="CK24" s="103"/>
      <c r="CL24" s="103"/>
      <c r="CM24" s="103"/>
      <c r="CN24" s="103"/>
      <c r="CO24" s="103"/>
      <c r="CP24" s="103"/>
      <c r="CQ24" s="103"/>
      <c r="CR24" s="103"/>
      <c r="CS24" s="106"/>
      <c r="CT24" s="105"/>
      <c r="CU24" s="103"/>
      <c r="CV24" s="103"/>
      <c r="CW24" s="103"/>
      <c r="CX24" s="103"/>
      <c r="CY24" s="103"/>
      <c r="CZ24" s="103"/>
      <c r="DA24" s="103"/>
      <c r="DB24" s="103"/>
      <c r="DC24" s="104"/>
      <c r="DD24" s="102"/>
      <c r="DE24" s="103"/>
      <c r="DF24" s="103"/>
      <c r="DG24" s="103"/>
      <c r="DH24" s="103"/>
      <c r="DI24" s="103"/>
      <c r="DJ24" s="103"/>
      <c r="DK24" s="103"/>
      <c r="DL24" s="103"/>
      <c r="DM24" s="104"/>
      <c r="DN24" s="105"/>
      <c r="DO24" s="103"/>
      <c r="DP24" s="103"/>
      <c r="DQ24" s="103"/>
      <c r="DR24" s="103"/>
      <c r="DS24" s="103"/>
      <c r="DT24" s="103"/>
      <c r="DU24" s="103"/>
      <c r="DV24" s="103"/>
      <c r="DW24" s="106"/>
      <c r="DX24" s="105"/>
      <c r="DY24" s="103"/>
      <c r="DZ24" s="103"/>
      <c r="EA24" s="103"/>
      <c r="EB24" s="104"/>
      <c r="EC24" s="102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4"/>
      <c r="ER24" s="105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4"/>
      <c r="FG24" s="102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6"/>
      <c r="FV24" s="105"/>
      <c r="FW24" s="107"/>
      <c r="FX24" s="107"/>
      <c r="FY24" s="107"/>
      <c r="FZ24" s="107"/>
      <c r="GA24" s="103"/>
      <c r="GB24" s="107"/>
      <c r="GC24" s="107"/>
      <c r="GD24" s="107"/>
      <c r="GE24" s="108"/>
    </row>
    <row r="25" spans="1:187" s="48" customFormat="1" x14ac:dyDescent="0.25">
      <c r="A25" s="192">
        <v>2</v>
      </c>
      <c r="B25" s="109" t="s">
        <v>6</v>
      </c>
      <c r="C25" s="90">
        <f t="shared" si="7"/>
        <v>68412220</v>
      </c>
      <c r="D25" s="90">
        <f t="shared" si="0"/>
        <v>17966627</v>
      </c>
      <c r="E25" s="91">
        <f t="shared" si="1"/>
        <v>17482122</v>
      </c>
      <c r="F25" s="91">
        <f t="shared" si="2"/>
        <v>16798254</v>
      </c>
      <c r="G25" s="110">
        <f t="shared" si="3"/>
        <v>16165217</v>
      </c>
      <c r="H25" s="90">
        <f t="shared" si="8"/>
        <v>44591273</v>
      </c>
      <c r="I25" s="91">
        <f t="shared" si="9"/>
        <v>11587406</v>
      </c>
      <c r="J25" s="91">
        <f t="shared" si="10"/>
        <v>11507221</v>
      </c>
      <c r="K25" s="91">
        <f t="shared" si="11"/>
        <v>10749645</v>
      </c>
      <c r="L25" s="92">
        <f t="shared" si="12"/>
        <v>10747001</v>
      </c>
      <c r="M25" s="74">
        <v>56510</v>
      </c>
      <c r="N25" s="72">
        <v>14132</v>
      </c>
      <c r="O25" s="72">
        <v>14127</v>
      </c>
      <c r="P25" s="72">
        <v>14129</v>
      </c>
      <c r="Q25" s="72">
        <v>14122</v>
      </c>
      <c r="R25" s="72">
        <v>19014136</v>
      </c>
      <c r="S25" s="72">
        <v>4754561</v>
      </c>
      <c r="T25" s="72">
        <v>4753976</v>
      </c>
      <c r="U25" s="72">
        <v>4753025</v>
      </c>
      <c r="V25" s="73">
        <v>4752574</v>
      </c>
      <c r="W25" s="71">
        <v>5404</v>
      </c>
      <c r="X25" s="72">
        <v>1351</v>
      </c>
      <c r="Y25" s="72">
        <v>1351</v>
      </c>
      <c r="Z25" s="72">
        <v>1351</v>
      </c>
      <c r="AA25" s="72">
        <v>1351</v>
      </c>
      <c r="AB25" s="72">
        <v>15424907</v>
      </c>
      <c r="AC25" s="72">
        <v>3856226</v>
      </c>
      <c r="AD25" s="72">
        <v>3856227</v>
      </c>
      <c r="AE25" s="72">
        <v>3856227</v>
      </c>
      <c r="AF25" s="73">
        <v>3856227</v>
      </c>
      <c r="AG25" s="71">
        <v>362</v>
      </c>
      <c r="AH25" s="72">
        <v>190</v>
      </c>
      <c r="AI25" s="72">
        <v>172</v>
      </c>
      <c r="AJ25" s="72">
        <v>0</v>
      </c>
      <c r="AK25" s="72">
        <v>0</v>
      </c>
      <c r="AL25" s="72">
        <v>1588117</v>
      </c>
      <c r="AM25" s="72">
        <v>832904</v>
      </c>
      <c r="AN25" s="72">
        <v>755213</v>
      </c>
      <c r="AO25" s="72">
        <v>0</v>
      </c>
      <c r="AP25" s="73">
        <v>0</v>
      </c>
      <c r="AQ25" s="71">
        <v>3819</v>
      </c>
      <c r="AR25" s="72">
        <v>955</v>
      </c>
      <c r="AS25" s="72">
        <v>955</v>
      </c>
      <c r="AT25" s="72">
        <v>955</v>
      </c>
      <c r="AU25" s="72">
        <v>954</v>
      </c>
      <c r="AV25" s="72">
        <v>3721078</v>
      </c>
      <c r="AW25" s="72">
        <v>930513</v>
      </c>
      <c r="AX25" s="72">
        <v>930513</v>
      </c>
      <c r="AY25" s="72">
        <v>930513</v>
      </c>
      <c r="AZ25" s="73">
        <v>929539</v>
      </c>
      <c r="BA25" s="74">
        <v>6160</v>
      </c>
      <c r="BB25" s="72">
        <v>1543</v>
      </c>
      <c r="BC25" s="72">
        <v>1541</v>
      </c>
      <c r="BD25" s="72">
        <v>1539</v>
      </c>
      <c r="BE25" s="72">
        <v>1537</v>
      </c>
      <c r="BF25" s="72">
        <v>4843035</v>
      </c>
      <c r="BG25" s="72">
        <v>1213202</v>
      </c>
      <c r="BH25" s="72">
        <v>1211292</v>
      </c>
      <c r="BI25" s="72">
        <v>1209880</v>
      </c>
      <c r="BJ25" s="75">
        <v>1208661</v>
      </c>
      <c r="BK25" s="71"/>
      <c r="BL25" s="78"/>
      <c r="BM25" s="78"/>
      <c r="BN25" s="78"/>
      <c r="BO25" s="79"/>
      <c r="BP25" s="74">
        <v>0</v>
      </c>
      <c r="BQ25" s="72">
        <v>0</v>
      </c>
      <c r="BR25" s="72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5">
        <v>0</v>
      </c>
      <c r="BZ25" s="71">
        <v>0</v>
      </c>
      <c r="CA25" s="72">
        <v>0</v>
      </c>
      <c r="CB25" s="72">
        <v>0</v>
      </c>
      <c r="CC25" s="72">
        <v>0</v>
      </c>
      <c r="CD25" s="72">
        <v>0</v>
      </c>
      <c r="CE25" s="72">
        <v>0</v>
      </c>
      <c r="CF25" s="72">
        <v>0</v>
      </c>
      <c r="CG25" s="72">
        <v>0</v>
      </c>
      <c r="CH25" s="72">
        <v>0</v>
      </c>
      <c r="CI25" s="73">
        <v>0</v>
      </c>
      <c r="CJ25" s="74">
        <v>0</v>
      </c>
      <c r="CK25" s="72">
        <v>0</v>
      </c>
      <c r="CL25" s="72">
        <v>0</v>
      </c>
      <c r="CM25" s="72">
        <v>0</v>
      </c>
      <c r="CN25" s="72">
        <v>0</v>
      </c>
      <c r="CO25" s="72">
        <v>0</v>
      </c>
      <c r="CP25" s="72">
        <v>0</v>
      </c>
      <c r="CQ25" s="72">
        <v>0</v>
      </c>
      <c r="CR25" s="72">
        <v>0</v>
      </c>
      <c r="CS25" s="75">
        <v>0</v>
      </c>
      <c r="CT25" s="71">
        <v>0</v>
      </c>
      <c r="CU25" s="72">
        <v>0</v>
      </c>
      <c r="CV25" s="72">
        <v>0</v>
      </c>
      <c r="CW25" s="72">
        <v>0</v>
      </c>
      <c r="CX25" s="72">
        <v>0</v>
      </c>
      <c r="CY25" s="72">
        <v>0</v>
      </c>
      <c r="CZ25" s="72">
        <v>0</v>
      </c>
      <c r="DA25" s="72">
        <v>0</v>
      </c>
      <c r="DB25" s="72">
        <v>0</v>
      </c>
      <c r="DC25" s="73">
        <v>0</v>
      </c>
      <c r="DD25" s="74">
        <v>525</v>
      </c>
      <c r="DE25" s="72">
        <v>139</v>
      </c>
      <c r="DF25" s="72">
        <v>133</v>
      </c>
      <c r="DG25" s="72">
        <v>132</v>
      </c>
      <c r="DH25" s="72">
        <v>121</v>
      </c>
      <c r="DI25" s="72">
        <v>19949087</v>
      </c>
      <c r="DJ25" s="72">
        <v>5393885</v>
      </c>
      <c r="DK25" s="72">
        <v>4973972</v>
      </c>
      <c r="DL25" s="72">
        <v>5064314</v>
      </c>
      <c r="DM25" s="73">
        <v>4516916</v>
      </c>
      <c r="DN25" s="71">
        <v>192</v>
      </c>
      <c r="DO25" s="72">
        <v>49</v>
      </c>
      <c r="DP25" s="72">
        <v>50</v>
      </c>
      <c r="DQ25" s="72">
        <v>49</v>
      </c>
      <c r="DR25" s="72">
        <v>44</v>
      </c>
      <c r="DS25" s="72">
        <v>3871860</v>
      </c>
      <c r="DT25" s="72">
        <v>985336</v>
      </c>
      <c r="DU25" s="72">
        <v>1000929</v>
      </c>
      <c r="DV25" s="72">
        <v>984295</v>
      </c>
      <c r="DW25" s="75">
        <v>901300</v>
      </c>
      <c r="DX25" s="71"/>
      <c r="DY25" s="72"/>
      <c r="DZ25" s="72"/>
      <c r="EA25" s="72"/>
      <c r="EB25" s="73"/>
      <c r="EC25" s="74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3"/>
      <c r="ER25" s="71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3"/>
      <c r="FG25" s="74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5"/>
      <c r="FV25" s="71">
        <v>0</v>
      </c>
      <c r="FW25" s="78">
        <v>0</v>
      </c>
      <c r="FX25" s="78">
        <v>0</v>
      </c>
      <c r="FY25" s="78">
        <v>0</v>
      </c>
      <c r="FZ25" s="78">
        <v>0</v>
      </c>
      <c r="GA25" s="72">
        <v>0</v>
      </c>
      <c r="GB25" s="78">
        <v>0</v>
      </c>
      <c r="GC25" s="78">
        <v>0</v>
      </c>
      <c r="GD25" s="78">
        <v>0</v>
      </c>
      <c r="GE25" s="79">
        <v>0</v>
      </c>
    </row>
    <row r="26" spans="1:187" s="48" customFormat="1" x14ac:dyDescent="0.25">
      <c r="A26" s="189"/>
      <c r="B26" s="93" t="s">
        <v>84</v>
      </c>
      <c r="C26" s="82">
        <f t="shared" si="7"/>
        <v>599952</v>
      </c>
      <c r="D26" s="82">
        <f t="shared" si="0"/>
        <v>150286</v>
      </c>
      <c r="E26" s="83">
        <f t="shared" si="1"/>
        <v>150286</v>
      </c>
      <c r="F26" s="83">
        <f t="shared" si="2"/>
        <v>150286</v>
      </c>
      <c r="G26" s="84">
        <f t="shared" si="3"/>
        <v>149094</v>
      </c>
      <c r="H26" s="82">
        <f t="shared" si="8"/>
        <v>599952</v>
      </c>
      <c r="I26" s="83">
        <f t="shared" si="9"/>
        <v>150286</v>
      </c>
      <c r="J26" s="83">
        <f t="shared" si="10"/>
        <v>150286</v>
      </c>
      <c r="K26" s="83">
        <f t="shared" si="11"/>
        <v>150286</v>
      </c>
      <c r="L26" s="85">
        <f t="shared" si="12"/>
        <v>149094</v>
      </c>
      <c r="M26" s="86"/>
      <c r="N26" s="83"/>
      <c r="O26" s="83"/>
      <c r="P26" s="83"/>
      <c r="Q26" s="83"/>
      <c r="R26" s="83"/>
      <c r="S26" s="83"/>
      <c r="T26" s="83"/>
      <c r="U26" s="83"/>
      <c r="V26" s="85"/>
      <c r="W26" s="82"/>
      <c r="X26" s="83"/>
      <c r="Y26" s="83"/>
      <c r="Z26" s="83"/>
      <c r="AA26" s="83"/>
      <c r="AB26" s="83"/>
      <c r="AC26" s="83"/>
      <c r="AD26" s="83"/>
      <c r="AE26" s="83"/>
      <c r="AF26" s="85"/>
      <c r="AG26" s="82"/>
      <c r="AH26" s="83"/>
      <c r="AI26" s="83"/>
      <c r="AJ26" s="83"/>
      <c r="AK26" s="83"/>
      <c r="AL26" s="83"/>
      <c r="AM26" s="83"/>
      <c r="AN26" s="83"/>
      <c r="AO26" s="83"/>
      <c r="AP26" s="85"/>
      <c r="AQ26" s="82"/>
      <c r="AR26" s="83"/>
      <c r="AS26" s="83"/>
      <c r="AT26" s="83"/>
      <c r="AU26" s="83"/>
      <c r="AV26" s="83"/>
      <c r="AW26" s="83"/>
      <c r="AX26" s="83"/>
      <c r="AY26" s="83"/>
      <c r="AZ26" s="85"/>
      <c r="BA26" s="86">
        <v>503</v>
      </c>
      <c r="BB26" s="83">
        <v>126</v>
      </c>
      <c r="BC26" s="83">
        <v>126</v>
      </c>
      <c r="BD26" s="83">
        <v>126</v>
      </c>
      <c r="BE26" s="83">
        <v>125</v>
      </c>
      <c r="BF26" s="83">
        <v>599952</v>
      </c>
      <c r="BG26" s="83">
        <v>150286</v>
      </c>
      <c r="BH26" s="83">
        <v>150286</v>
      </c>
      <c r="BI26" s="83">
        <v>150286</v>
      </c>
      <c r="BJ26" s="84">
        <v>149094</v>
      </c>
      <c r="BK26" s="82"/>
      <c r="BL26" s="87"/>
      <c r="BM26" s="87"/>
      <c r="BN26" s="87"/>
      <c r="BO26" s="88"/>
      <c r="BP26" s="86"/>
      <c r="BQ26" s="83"/>
      <c r="BR26" s="83"/>
      <c r="BS26" s="83"/>
      <c r="BT26" s="83"/>
      <c r="BU26" s="83"/>
      <c r="BV26" s="83"/>
      <c r="BW26" s="83"/>
      <c r="BX26" s="83"/>
      <c r="BY26" s="84"/>
      <c r="BZ26" s="82"/>
      <c r="CA26" s="83"/>
      <c r="CB26" s="83"/>
      <c r="CC26" s="83"/>
      <c r="CD26" s="83"/>
      <c r="CE26" s="83"/>
      <c r="CF26" s="83"/>
      <c r="CG26" s="83"/>
      <c r="CH26" s="83"/>
      <c r="CI26" s="85"/>
      <c r="CJ26" s="86"/>
      <c r="CK26" s="83"/>
      <c r="CL26" s="83"/>
      <c r="CM26" s="83"/>
      <c r="CN26" s="83"/>
      <c r="CO26" s="83"/>
      <c r="CP26" s="83"/>
      <c r="CQ26" s="83"/>
      <c r="CR26" s="83"/>
      <c r="CS26" s="84"/>
      <c r="CT26" s="82"/>
      <c r="CU26" s="83"/>
      <c r="CV26" s="83"/>
      <c r="CW26" s="83"/>
      <c r="CX26" s="83"/>
      <c r="CY26" s="83"/>
      <c r="CZ26" s="83"/>
      <c r="DA26" s="83"/>
      <c r="DB26" s="83"/>
      <c r="DC26" s="85"/>
      <c r="DD26" s="86"/>
      <c r="DE26" s="83"/>
      <c r="DF26" s="83"/>
      <c r="DG26" s="83"/>
      <c r="DH26" s="83"/>
      <c r="DI26" s="83"/>
      <c r="DJ26" s="83"/>
      <c r="DK26" s="83"/>
      <c r="DL26" s="83"/>
      <c r="DM26" s="85"/>
      <c r="DN26" s="82"/>
      <c r="DO26" s="83"/>
      <c r="DP26" s="83"/>
      <c r="DQ26" s="83"/>
      <c r="DR26" s="83"/>
      <c r="DS26" s="83"/>
      <c r="DT26" s="83"/>
      <c r="DU26" s="83"/>
      <c r="DV26" s="83"/>
      <c r="DW26" s="84"/>
      <c r="DX26" s="82"/>
      <c r="DY26" s="83"/>
      <c r="DZ26" s="83"/>
      <c r="EA26" s="83"/>
      <c r="EB26" s="85"/>
      <c r="EC26" s="86"/>
      <c r="ED26" s="83"/>
      <c r="EE26" s="83"/>
      <c r="EF26" s="83"/>
      <c r="EG26" s="83"/>
      <c r="EH26" s="83"/>
      <c r="EI26" s="83"/>
      <c r="EJ26" s="83"/>
      <c r="EK26" s="83"/>
      <c r="EL26" s="83"/>
      <c r="EM26" s="83"/>
      <c r="EN26" s="83"/>
      <c r="EO26" s="83"/>
      <c r="EP26" s="83"/>
      <c r="EQ26" s="85"/>
      <c r="ER26" s="82"/>
      <c r="ES26" s="83"/>
      <c r="ET26" s="83"/>
      <c r="EU26" s="83"/>
      <c r="EV26" s="83"/>
      <c r="EW26" s="83"/>
      <c r="EX26" s="83"/>
      <c r="EY26" s="83"/>
      <c r="EZ26" s="83"/>
      <c r="FA26" s="83"/>
      <c r="FB26" s="83"/>
      <c r="FC26" s="83"/>
      <c r="FD26" s="83"/>
      <c r="FE26" s="83"/>
      <c r="FF26" s="85"/>
      <c r="FG26" s="86"/>
      <c r="FH26" s="83"/>
      <c r="FI26" s="83"/>
      <c r="FJ26" s="83"/>
      <c r="FK26" s="83"/>
      <c r="FL26" s="83"/>
      <c r="FM26" s="83"/>
      <c r="FN26" s="83"/>
      <c r="FO26" s="83"/>
      <c r="FP26" s="83"/>
      <c r="FQ26" s="83"/>
      <c r="FR26" s="83"/>
      <c r="FS26" s="83"/>
      <c r="FT26" s="83"/>
      <c r="FU26" s="84"/>
      <c r="FV26" s="82"/>
      <c r="FW26" s="87"/>
      <c r="FX26" s="87"/>
      <c r="FY26" s="87"/>
      <c r="FZ26" s="87"/>
      <c r="GA26" s="83"/>
      <c r="GB26" s="87"/>
      <c r="GC26" s="87"/>
      <c r="GD26" s="87"/>
      <c r="GE26" s="88"/>
    </row>
    <row r="27" spans="1:187" s="48" customFormat="1" x14ac:dyDescent="0.25">
      <c r="A27" s="189"/>
      <c r="B27" s="93" t="s">
        <v>85</v>
      </c>
      <c r="C27" s="82">
        <f t="shared" si="7"/>
        <v>103200</v>
      </c>
      <c r="D27" s="82">
        <f t="shared" si="0"/>
        <v>25800</v>
      </c>
      <c r="E27" s="83">
        <f t="shared" si="1"/>
        <v>25800</v>
      </c>
      <c r="F27" s="83">
        <f t="shared" si="2"/>
        <v>25800</v>
      </c>
      <c r="G27" s="84">
        <f t="shared" si="3"/>
        <v>25800</v>
      </c>
      <c r="H27" s="82">
        <f t="shared" si="8"/>
        <v>103200</v>
      </c>
      <c r="I27" s="83">
        <f t="shared" si="9"/>
        <v>25800</v>
      </c>
      <c r="J27" s="83">
        <f t="shared" si="10"/>
        <v>25800</v>
      </c>
      <c r="K27" s="83">
        <f t="shared" si="11"/>
        <v>25800</v>
      </c>
      <c r="L27" s="85">
        <f t="shared" si="12"/>
        <v>25800</v>
      </c>
      <c r="M27" s="86"/>
      <c r="N27" s="83"/>
      <c r="O27" s="83"/>
      <c r="P27" s="83"/>
      <c r="Q27" s="83"/>
      <c r="R27" s="83"/>
      <c r="S27" s="83"/>
      <c r="T27" s="83"/>
      <c r="U27" s="83"/>
      <c r="V27" s="85"/>
      <c r="W27" s="82"/>
      <c r="X27" s="83"/>
      <c r="Y27" s="83"/>
      <c r="Z27" s="83"/>
      <c r="AA27" s="83"/>
      <c r="AB27" s="83"/>
      <c r="AC27" s="83"/>
      <c r="AD27" s="83"/>
      <c r="AE27" s="83"/>
      <c r="AF27" s="85"/>
      <c r="AG27" s="82"/>
      <c r="AH27" s="83"/>
      <c r="AI27" s="83"/>
      <c r="AJ27" s="83"/>
      <c r="AK27" s="83"/>
      <c r="AL27" s="83"/>
      <c r="AM27" s="83"/>
      <c r="AN27" s="83"/>
      <c r="AO27" s="83"/>
      <c r="AP27" s="85"/>
      <c r="AQ27" s="82"/>
      <c r="AR27" s="83"/>
      <c r="AS27" s="83"/>
      <c r="AT27" s="83"/>
      <c r="AU27" s="83"/>
      <c r="AV27" s="83"/>
      <c r="AW27" s="83"/>
      <c r="AX27" s="83"/>
      <c r="AY27" s="83"/>
      <c r="AZ27" s="85"/>
      <c r="BA27" s="86">
        <v>134</v>
      </c>
      <c r="BB27" s="83">
        <v>34</v>
      </c>
      <c r="BC27" s="83">
        <v>34</v>
      </c>
      <c r="BD27" s="83">
        <v>33</v>
      </c>
      <c r="BE27" s="83">
        <v>33</v>
      </c>
      <c r="BF27" s="83">
        <v>103200</v>
      </c>
      <c r="BG27" s="83">
        <v>25800</v>
      </c>
      <c r="BH27" s="83">
        <v>25800</v>
      </c>
      <c r="BI27" s="83">
        <v>25800</v>
      </c>
      <c r="BJ27" s="84">
        <v>25800</v>
      </c>
      <c r="BK27" s="82"/>
      <c r="BL27" s="87"/>
      <c r="BM27" s="87"/>
      <c r="BN27" s="87"/>
      <c r="BO27" s="88"/>
      <c r="BP27" s="86"/>
      <c r="BQ27" s="83"/>
      <c r="BR27" s="83"/>
      <c r="BS27" s="83"/>
      <c r="BT27" s="83"/>
      <c r="BU27" s="83"/>
      <c r="BV27" s="83"/>
      <c r="BW27" s="83"/>
      <c r="BX27" s="83"/>
      <c r="BY27" s="84"/>
      <c r="BZ27" s="82"/>
      <c r="CA27" s="83"/>
      <c r="CB27" s="83"/>
      <c r="CC27" s="83"/>
      <c r="CD27" s="83"/>
      <c r="CE27" s="83"/>
      <c r="CF27" s="83"/>
      <c r="CG27" s="83"/>
      <c r="CH27" s="83"/>
      <c r="CI27" s="85"/>
      <c r="CJ27" s="86"/>
      <c r="CK27" s="83"/>
      <c r="CL27" s="83"/>
      <c r="CM27" s="83"/>
      <c r="CN27" s="83"/>
      <c r="CO27" s="83"/>
      <c r="CP27" s="83"/>
      <c r="CQ27" s="83"/>
      <c r="CR27" s="83"/>
      <c r="CS27" s="84"/>
      <c r="CT27" s="82"/>
      <c r="CU27" s="83"/>
      <c r="CV27" s="83"/>
      <c r="CW27" s="83"/>
      <c r="CX27" s="83"/>
      <c r="CY27" s="83"/>
      <c r="CZ27" s="83"/>
      <c r="DA27" s="83"/>
      <c r="DB27" s="83"/>
      <c r="DC27" s="85"/>
      <c r="DD27" s="86"/>
      <c r="DE27" s="83"/>
      <c r="DF27" s="83"/>
      <c r="DG27" s="83"/>
      <c r="DH27" s="83"/>
      <c r="DI27" s="83"/>
      <c r="DJ27" s="83"/>
      <c r="DK27" s="83"/>
      <c r="DL27" s="83"/>
      <c r="DM27" s="85"/>
      <c r="DN27" s="82"/>
      <c r="DO27" s="83"/>
      <c r="DP27" s="83"/>
      <c r="DQ27" s="83"/>
      <c r="DR27" s="83"/>
      <c r="DS27" s="83"/>
      <c r="DT27" s="83"/>
      <c r="DU27" s="83"/>
      <c r="DV27" s="83"/>
      <c r="DW27" s="84"/>
      <c r="DX27" s="82"/>
      <c r="DY27" s="83"/>
      <c r="DZ27" s="83"/>
      <c r="EA27" s="83"/>
      <c r="EB27" s="85"/>
      <c r="EC27" s="86"/>
      <c r="ED27" s="83"/>
      <c r="EE27" s="83"/>
      <c r="EF27" s="83"/>
      <c r="EG27" s="83"/>
      <c r="EH27" s="83"/>
      <c r="EI27" s="83"/>
      <c r="EJ27" s="83"/>
      <c r="EK27" s="83"/>
      <c r="EL27" s="83"/>
      <c r="EM27" s="83"/>
      <c r="EN27" s="83"/>
      <c r="EO27" s="83"/>
      <c r="EP27" s="83"/>
      <c r="EQ27" s="85"/>
      <c r="ER27" s="82"/>
      <c r="ES27" s="83"/>
      <c r="ET27" s="83"/>
      <c r="EU27" s="83"/>
      <c r="EV27" s="83"/>
      <c r="EW27" s="83"/>
      <c r="EX27" s="83"/>
      <c r="EY27" s="83"/>
      <c r="EZ27" s="83"/>
      <c r="FA27" s="83"/>
      <c r="FB27" s="83"/>
      <c r="FC27" s="83"/>
      <c r="FD27" s="83"/>
      <c r="FE27" s="83"/>
      <c r="FF27" s="85"/>
      <c r="FG27" s="86"/>
      <c r="FH27" s="83"/>
      <c r="FI27" s="83"/>
      <c r="FJ27" s="83"/>
      <c r="FK27" s="83"/>
      <c r="FL27" s="83"/>
      <c r="FM27" s="83"/>
      <c r="FN27" s="83"/>
      <c r="FO27" s="83"/>
      <c r="FP27" s="83"/>
      <c r="FQ27" s="83"/>
      <c r="FR27" s="83"/>
      <c r="FS27" s="83"/>
      <c r="FT27" s="83"/>
      <c r="FU27" s="84"/>
      <c r="FV27" s="82"/>
      <c r="FW27" s="87"/>
      <c r="FX27" s="87"/>
      <c r="FY27" s="87"/>
      <c r="FZ27" s="87"/>
      <c r="GA27" s="83"/>
      <c r="GB27" s="87"/>
      <c r="GC27" s="87"/>
      <c r="GD27" s="87"/>
      <c r="GE27" s="88"/>
    </row>
    <row r="28" spans="1:187" s="48" customFormat="1" ht="16.5" thickBot="1" x14ac:dyDescent="0.3">
      <c r="A28" s="193"/>
      <c r="B28" s="111" t="s">
        <v>61</v>
      </c>
      <c r="C28" s="105">
        <f t="shared" si="7"/>
        <v>11438</v>
      </c>
      <c r="D28" s="105">
        <f t="shared" si="0"/>
        <v>5719</v>
      </c>
      <c r="E28" s="103">
        <f t="shared" si="1"/>
        <v>5719</v>
      </c>
      <c r="F28" s="103">
        <f t="shared" si="2"/>
        <v>0</v>
      </c>
      <c r="G28" s="106">
        <f t="shared" si="3"/>
        <v>0</v>
      </c>
      <c r="H28" s="105">
        <f t="shared" si="8"/>
        <v>11438</v>
      </c>
      <c r="I28" s="103">
        <f t="shared" si="9"/>
        <v>5719</v>
      </c>
      <c r="J28" s="103">
        <f t="shared" si="10"/>
        <v>5719</v>
      </c>
      <c r="K28" s="103">
        <f t="shared" si="11"/>
        <v>0</v>
      </c>
      <c r="L28" s="104">
        <f t="shared" si="12"/>
        <v>0</v>
      </c>
      <c r="M28" s="112">
        <v>10</v>
      </c>
      <c r="N28" s="99">
        <v>5</v>
      </c>
      <c r="O28" s="99">
        <v>5</v>
      </c>
      <c r="P28" s="99">
        <v>0</v>
      </c>
      <c r="Q28" s="99">
        <v>0</v>
      </c>
      <c r="R28" s="99">
        <v>11438</v>
      </c>
      <c r="S28" s="99">
        <v>5719</v>
      </c>
      <c r="T28" s="99">
        <v>5719</v>
      </c>
      <c r="U28" s="99">
        <v>0</v>
      </c>
      <c r="V28" s="101">
        <v>0</v>
      </c>
      <c r="W28" s="98"/>
      <c r="X28" s="99"/>
      <c r="Y28" s="99"/>
      <c r="Z28" s="99"/>
      <c r="AA28" s="99"/>
      <c r="AB28" s="99"/>
      <c r="AC28" s="99"/>
      <c r="AD28" s="99"/>
      <c r="AE28" s="99"/>
      <c r="AF28" s="101"/>
      <c r="AG28" s="98"/>
      <c r="AH28" s="99"/>
      <c r="AI28" s="99"/>
      <c r="AJ28" s="99"/>
      <c r="AK28" s="99"/>
      <c r="AL28" s="99"/>
      <c r="AM28" s="99"/>
      <c r="AN28" s="99"/>
      <c r="AO28" s="99"/>
      <c r="AP28" s="101"/>
      <c r="AQ28" s="98"/>
      <c r="AR28" s="99"/>
      <c r="AS28" s="99"/>
      <c r="AT28" s="99"/>
      <c r="AU28" s="99"/>
      <c r="AV28" s="99"/>
      <c r="AW28" s="99"/>
      <c r="AX28" s="99"/>
      <c r="AY28" s="99"/>
      <c r="AZ28" s="101"/>
      <c r="BA28" s="112"/>
      <c r="BB28" s="99"/>
      <c r="BC28" s="99"/>
      <c r="BD28" s="99"/>
      <c r="BE28" s="99"/>
      <c r="BF28" s="99"/>
      <c r="BG28" s="99"/>
      <c r="BH28" s="99"/>
      <c r="BI28" s="99"/>
      <c r="BJ28" s="100"/>
      <c r="BK28" s="98"/>
      <c r="BL28" s="113"/>
      <c r="BM28" s="113"/>
      <c r="BN28" s="113"/>
      <c r="BO28" s="114"/>
      <c r="BP28" s="112"/>
      <c r="BQ28" s="99"/>
      <c r="BR28" s="99"/>
      <c r="BS28" s="99"/>
      <c r="BT28" s="99"/>
      <c r="BU28" s="99"/>
      <c r="BV28" s="99"/>
      <c r="BW28" s="99"/>
      <c r="BX28" s="99"/>
      <c r="BY28" s="100"/>
      <c r="BZ28" s="98"/>
      <c r="CA28" s="99"/>
      <c r="CB28" s="99"/>
      <c r="CC28" s="99"/>
      <c r="CD28" s="99"/>
      <c r="CE28" s="99"/>
      <c r="CF28" s="99"/>
      <c r="CG28" s="99"/>
      <c r="CH28" s="99"/>
      <c r="CI28" s="101"/>
      <c r="CJ28" s="112"/>
      <c r="CK28" s="99"/>
      <c r="CL28" s="99"/>
      <c r="CM28" s="99"/>
      <c r="CN28" s="99"/>
      <c r="CO28" s="99"/>
      <c r="CP28" s="99"/>
      <c r="CQ28" s="99"/>
      <c r="CR28" s="99"/>
      <c r="CS28" s="100"/>
      <c r="CT28" s="98"/>
      <c r="CU28" s="99"/>
      <c r="CV28" s="99"/>
      <c r="CW28" s="99"/>
      <c r="CX28" s="99"/>
      <c r="CY28" s="99"/>
      <c r="CZ28" s="99"/>
      <c r="DA28" s="99"/>
      <c r="DB28" s="99"/>
      <c r="DC28" s="101"/>
      <c r="DD28" s="112"/>
      <c r="DE28" s="99"/>
      <c r="DF28" s="99"/>
      <c r="DG28" s="99"/>
      <c r="DH28" s="99"/>
      <c r="DI28" s="99"/>
      <c r="DJ28" s="99"/>
      <c r="DK28" s="99"/>
      <c r="DL28" s="99"/>
      <c r="DM28" s="101"/>
      <c r="DN28" s="98"/>
      <c r="DO28" s="99"/>
      <c r="DP28" s="99"/>
      <c r="DQ28" s="99"/>
      <c r="DR28" s="99"/>
      <c r="DS28" s="99"/>
      <c r="DT28" s="99"/>
      <c r="DU28" s="99"/>
      <c r="DV28" s="99"/>
      <c r="DW28" s="100"/>
      <c r="DX28" s="98"/>
      <c r="DY28" s="99"/>
      <c r="DZ28" s="99"/>
      <c r="EA28" s="99"/>
      <c r="EB28" s="101"/>
      <c r="EC28" s="112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101"/>
      <c r="ER28" s="98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101"/>
      <c r="FG28" s="112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100"/>
      <c r="FV28" s="98"/>
      <c r="FW28" s="113"/>
      <c r="FX28" s="113"/>
      <c r="FY28" s="113"/>
      <c r="FZ28" s="113"/>
      <c r="GA28" s="99"/>
      <c r="GB28" s="113"/>
      <c r="GC28" s="113"/>
      <c r="GD28" s="113"/>
      <c r="GE28" s="114"/>
    </row>
    <row r="29" spans="1:187" s="48" customFormat="1" x14ac:dyDescent="0.25">
      <c r="A29" s="187">
        <v>3</v>
      </c>
      <c r="B29" s="115" t="s">
        <v>7</v>
      </c>
      <c r="C29" s="71">
        <f t="shared" si="7"/>
        <v>7560568</v>
      </c>
      <c r="D29" s="71">
        <f t="shared" si="0"/>
        <v>2162137</v>
      </c>
      <c r="E29" s="72">
        <f t="shared" si="1"/>
        <v>1952912</v>
      </c>
      <c r="F29" s="72">
        <f t="shared" si="2"/>
        <v>1745619</v>
      </c>
      <c r="G29" s="75">
        <f t="shared" si="3"/>
        <v>1699900</v>
      </c>
      <c r="H29" s="71">
        <f t="shared" si="8"/>
        <v>6032588</v>
      </c>
      <c r="I29" s="72">
        <f t="shared" si="9"/>
        <v>1509483</v>
      </c>
      <c r="J29" s="72">
        <f t="shared" si="10"/>
        <v>1509144</v>
      </c>
      <c r="K29" s="72">
        <f t="shared" si="11"/>
        <v>1507876</v>
      </c>
      <c r="L29" s="73">
        <f t="shared" si="12"/>
        <v>1506085</v>
      </c>
      <c r="M29" s="116">
        <v>9749</v>
      </c>
      <c r="N29" s="91">
        <v>2439</v>
      </c>
      <c r="O29" s="91">
        <v>2438</v>
      </c>
      <c r="P29" s="91">
        <v>2437</v>
      </c>
      <c r="Q29" s="91">
        <v>2435</v>
      </c>
      <c r="R29" s="91">
        <v>4525458</v>
      </c>
      <c r="S29" s="91">
        <v>1132062</v>
      </c>
      <c r="T29" s="91">
        <v>1131723</v>
      </c>
      <c r="U29" s="91">
        <v>1131157</v>
      </c>
      <c r="V29" s="92">
        <v>1130516</v>
      </c>
      <c r="W29" s="90">
        <v>0</v>
      </c>
      <c r="X29" s="91">
        <v>0</v>
      </c>
      <c r="Y29" s="91">
        <v>0</v>
      </c>
      <c r="Z29" s="91">
        <v>0</v>
      </c>
      <c r="AA29" s="91">
        <v>0</v>
      </c>
      <c r="AB29" s="91">
        <v>0</v>
      </c>
      <c r="AC29" s="91">
        <v>0</v>
      </c>
      <c r="AD29" s="91">
        <v>0</v>
      </c>
      <c r="AE29" s="91">
        <v>0</v>
      </c>
      <c r="AF29" s="92">
        <v>0</v>
      </c>
      <c r="AG29" s="90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91">
        <v>0</v>
      </c>
      <c r="AP29" s="92">
        <v>0</v>
      </c>
      <c r="AQ29" s="90">
        <v>0</v>
      </c>
      <c r="AR29" s="91">
        <v>0</v>
      </c>
      <c r="AS29" s="91">
        <v>0</v>
      </c>
      <c r="AT29" s="91">
        <v>0</v>
      </c>
      <c r="AU29" s="91">
        <v>0</v>
      </c>
      <c r="AV29" s="91">
        <v>0</v>
      </c>
      <c r="AW29" s="91">
        <v>0</v>
      </c>
      <c r="AX29" s="91">
        <v>0</v>
      </c>
      <c r="AY29" s="91">
        <v>0</v>
      </c>
      <c r="AZ29" s="92">
        <v>0</v>
      </c>
      <c r="BA29" s="116">
        <v>1049</v>
      </c>
      <c r="BB29" s="91">
        <v>263</v>
      </c>
      <c r="BC29" s="91">
        <v>263</v>
      </c>
      <c r="BD29" s="91">
        <v>262</v>
      </c>
      <c r="BE29" s="91">
        <v>261</v>
      </c>
      <c r="BF29" s="91">
        <v>1507130</v>
      </c>
      <c r="BG29" s="91">
        <v>377421</v>
      </c>
      <c r="BH29" s="91">
        <v>377421</v>
      </c>
      <c r="BI29" s="91">
        <v>376719</v>
      </c>
      <c r="BJ29" s="110">
        <v>375569</v>
      </c>
      <c r="BK29" s="90"/>
      <c r="BL29" s="117"/>
      <c r="BM29" s="117"/>
      <c r="BN29" s="117"/>
      <c r="BO29" s="118"/>
      <c r="BP29" s="116">
        <v>0</v>
      </c>
      <c r="BQ29" s="91">
        <v>0</v>
      </c>
      <c r="BR29" s="91">
        <v>0</v>
      </c>
      <c r="BS29" s="91">
        <v>0</v>
      </c>
      <c r="BT29" s="91">
        <v>0</v>
      </c>
      <c r="BU29" s="91">
        <v>0</v>
      </c>
      <c r="BV29" s="91">
        <v>0</v>
      </c>
      <c r="BW29" s="91">
        <v>0</v>
      </c>
      <c r="BX29" s="91">
        <v>0</v>
      </c>
      <c r="BY29" s="110">
        <v>0</v>
      </c>
      <c r="BZ29" s="90">
        <v>0</v>
      </c>
      <c r="CA29" s="91">
        <v>0</v>
      </c>
      <c r="CB29" s="91">
        <v>0</v>
      </c>
      <c r="CC29" s="91">
        <v>0</v>
      </c>
      <c r="CD29" s="91">
        <v>0</v>
      </c>
      <c r="CE29" s="91">
        <v>0</v>
      </c>
      <c r="CF29" s="91">
        <v>0</v>
      </c>
      <c r="CG29" s="91">
        <v>0</v>
      </c>
      <c r="CH29" s="91">
        <v>0</v>
      </c>
      <c r="CI29" s="92">
        <v>0</v>
      </c>
      <c r="CJ29" s="116">
        <v>0</v>
      </c>
      <c r="CK29" s="91">
        <v>0</v>
      </c>
      <c r="CL29" s="91">
        <v>0</v>
      </c>
      <c r="CM29" s="91">
        <v>0</v>
      </c>
      <c r="CN29" s="91">
        <v>0</v>
      </c>
      <c r="CO29" s="91">
        <v>0</v>
      </c>
      <c r="CP29" s="91">
        <v>0</v>
      </c>
      <c r="CQ29" s="91">
        <v>0</v>
      </c>
      <c r="CR29" s="91">
        <v>0</v>
      </c>
      <c r="CS29" s="110">
        <v>0</v>
      </c>
      <c r="CT29" s="90">
        <v>0</v>
      </c>
      <c r="CU29" s="91">
        <v>0</v>
      </c>
      <c r="CV29" s="91">
        <v>0</v>
      </c>
      <c r="CW29" s="91">
        <v>0</v>
      </c>
      <c r="CX29" s="91">
        <v>0</v>
      </c>
      <c r="CY29" s="91">
        <v>0</v>
      </c>
      <c r="CZ29" s="91">
        <v>0</v>
      </c>
      <c r="DA29" s="91">
        <v>0</v>
      </c>
      <c r="DB29" s="91">
        <v>0</v>
      </c>
      <c r="DC29" s="92">
        <v>0</v>
      </c>
      <c r="DD29" s="116">
        <v>27</v>
      </c>
      <c r="DE29" s="91">
        <v>11</v>
      </c>
      <c r="DF29" s="91">
        <v>7</v>
      </c>
      <c r="DG29" s="91">
        <v>5</v>
      </c>
      <c r="DH29" s="91">
        <v>4</v>
      </c>
      <c r="DI29" s="91">
        <v>1386669</v>
      </c>
      <c r="DJ29" s="91">
        <v>578189</v>
      </c>
      <c r="DK29" s="91">
        <v>376922</v>
      </c>
      <c r="DL29" s="91">
        <v>237743</v>
      </c>
      <c r="DM29" s="92">
        <v>193815</v>
      </c>
      <c r="DN29" s="90">
        <v>5</v>
      </c>
      <c r="DO29" s="91">
        <v>3</v>
      </c>
      <c r="DP29" s="91">
        <v>2</v>
      </c>
      <c r="DQ29" s="91">
        <v>0</v>
      </c>
      <c r="DR29" s="91">
        <v>0</v>
      </c>
      <c r="DS29" s="91">
        <v>141311</v>
      </c>
      <c r="DT29" s="91">
        <v>74465</v>
      </c>
      <c r="DU29" s="91">
        <v>66846</v>
      </c>
      <c r="DV29" s="91">
        <v>0</v>
      </c>
      <c r="DW29" s="110">
        <v>0</v>
      </c>
      <c r="DX29" s="90"/>
      <c r="DY29" s="91"/>
      <c r="DZ29" s="91"/>
      <c r="EA29" s="91"/>
      <c r="EB29" s="92"/>
      <c r="EC29" s="116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2"/>
      <c r="ER29" s="90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2"/>
      <c r="FG29" s="116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110"/>
      <c r="FV29" s="90">
        <v>0</v>
      </c>
      <c r="FW29" s="117">
        <v>0</v>
      </c>
      <c r="FX29" s="117">
        <v>0</v>
      </c>
      <c r="FY29" s="117">
        <v>0</v>
      </c>
      <c r="FZ29" s="117">
        <v>0</v>
      </c>
      <c r="GA29" s="91">
        <v>0</v>
      </c>
      <c r="GB29" s="117">
        <v>0</v>
      </c>
      <c r="GC29" s="117">
        <v>0</v>
      </c>
      <c r="GD29" s="117">
        <v>0</v>
      </c>
      <c r="GE29" s="118">
        <v>0</v>
      </c>
    </row>
    <row r="30" spans="1:187" s="48" customFormat="1" x14ac:dyDescent="0.25">
      <c r="A30" s="189"/>
      <c r="B30" s="80" t="s">
        <v>110</v>
      </c>
      <c r="C30" s="82">
        <f t="shared" si="7"/>
        <v>90653431</v>
      </c>
      <c r="D30" s="82">
        <f t="shared" si="0"/>
        <v>23043315</v>
      </c>
      <c r="E30" s="83">
        <f t="shared" si="1"/>
        <v>22986616</v>
      </c>
      <c r="F30" s="83">
        <f t="shared" si="2"/>
        <v>22433501</v>
      </c>
      <c r="G30" s="84">
        <f t="shared" si="3"/>
        <v>22189999</v>
      </c>
      <c r="H30" s="82">
        <f t="shared" si="8"/>
        <v>0</v>
      </c>
      <c r="I30" s="83">
        <f t="shared" si="9"/>
        <v>0</v>
      </c>
      <c r="J30" s="83">
        <f t="shared" si="10"/>
        <v>0</v>
      </c>
      <c r="K30" s="83">
        <f t="shared" si="11"/>
        <v>0</v>
      </c>
      <c r="L30" s="85">
        <f t="shared" si="12"/>
        <v>0</v>
      </c>
      <c r="M30" s="86"/>
      <c r="N30" s="87"/>
      <c r="O30" s="87"/>
      <c r="P30" s="87"/>
      <c r="Q30" s="87"/>
      <c r="R30" s="83"/>
      <c r="S30" s="87"/>
      <c r="T30" s="87"/>
      <c r="U30" s="87"/>
      <c r="V30" s="88"/>
      <c r="W30" s="82"/>
      <c r="X30" s="87"/>
      <c r="Y30" s="87"/>
      <c r="Z30" s="87"/>
      <c r="AA30" s="87"/>
      <c r="AB30" s="83"/>
      <c r="AC30" s="87"/>
      <c r="AD30" s="87"/>
      <c r="AE30" s="87"/>
      <c r="AF30" s="88"/>
      <c r="AG30" s="82"/>
      <c r="AH30" s="87"/>
      <c r="AI30" s="87"/>
      <c r="AJ30" s="87"/>
      <c r="AK30" s="87"/>
      <c r="AL30" s="83"/>
      <c r="AM30" s="87"/>
      <c r="AN30" s="87"/>
      <c r="AO30" s="87"/>
      <c r="AP30" s="88"/>
      <c r="AQ30" s="82"/>
      <c r="AR30" s="87"/>
      <c r="AS30" s="87"/>
      <c r="AT30" s="87"/>
      <c r="AU30" s="87"/>
      <c r="AV30" s="83"/>
      <c r="AW30" s="87"/>
      <c r="AX30" s="87"/>
      <c r="AY30" s="87"/>
      <c r="AZ30" s="88"/>
      <c r="BA30" s="86"/>
      <c r="BB30" s="87"/>
      <c r="BC30" s="87"/>
      <c r="BD30" s="87"/>
      <c r="BE30" s="87"/>
      <c r="BF30" s="83"/>
      <c r="BG30" s="87"/>
      <c r="BH30" s="87"/>
      <c r="BI30" s="87"/>
      <c r="BJ30" s="119"/>
      <c r="BK30" s="82"/>
      <c r="BL30" s="87"/>
      <c r="BM30" s="87"/>
      <c r="BN30" s="87"/>
      <c r="BO30" s="88"/>
      <c r="BP30" s="86"/>
      <c r="BQ30" s="87"/>
      <c r="BR30" s="87"/>
      <c r="BS30" s="87"/>
      <c r="BT30" s="87"/>
      <c r="BU30" s="83"/>
      <c r="BV30" s="87"/>
      <c r="BW30" s="87"/>
      <c r="BX30" s="87"/>
      <c r="BY30" s="119"/>
      <c r="BZ30" s="82"/>
      <c r="CA30" s="87"/>
      <c r="CB30" s="87"/>
      <c r="CC30" s="87"/>
      <c r="CD30" s="87"/>
      <c r="CE30" s="83"/>
      <c r="CF30" s="87"/>
      <c r="CG30" s="87"/>
      <c r="CH30" s="87"/>
      <c r="CI30" s="88"/>
      <c r="CJ30" s="86"/>
      <c r="CK30" s="87"/>
      <c r="CL30" s="87"/>
      <c r="CM30" s="87"/>
      <c r="CN30" s="87"/>
      <c r="CO30" s="83"/>
      <c r="CP30" s="87"/>
      <c r="CQ30" s="87"/>
      <c r="CR30" s="87"/>
      <c r="CS30" s="119"/>
      <c r="CT30" s="82"/>
      <c r="CU30" s="87"/>
      <c r="CV30" s="87"/>
      <c r="CW30" s="87"/>
      <c r="CX30" s="87"/>
      <c r="CY30" s="83"/>
      <c r="CZ30" s="87"/>
      <c r="DA30" s="87"/>
      <c r="DB30" s="87"/>
      <c r="DC30" s="88"/>
      <c r="DD30" s="86">
        <v>393</v>
      </c>
      <c r="DE30" s="83">
        <v>101</v>
      </c>
      <c r="DF30" s="83">
        <v>100</v>
      </c>
      <c r="DG30" s="83">
        <v>97</v>
      </c>
      <c r="DH30" s="83">
        <v>95</v>
      </c>
      <c r="DI30" s="83">
        <v>56827059</v>
      </c>
      <c r="DJ30" s="83">
        <v>14528401</v>
      </c>
      <c r="DK30" s="83">
        <v>14471702</v>
      </c>
      <c r="DL30" s="83">
        <v>14035229</v>
      </c>
      <c r="DM30" s="85">
        <v>13791727</v>
      </c>
      <c r="DN30" s="82">
        <v>290</v>
      </c>
      <c r="DO30" s="83">
        <v>73</v>
      </c>
      <c r="DP30" s="83">
        <v>73</v>
      </c>
      <c r="DQ30" s="83">
        <v>72</v>
      </c>
      <c r="DR30" s="83">
        <v>72</v>
      </c>
      <c r="DS30" s="83">
        <v>33826372</v>
      </c>
      <c r="DT30" s="83">
        <v>8514914</v>
      </c>
      <c r="DU30" s="83">
        <v>8514914</v>
      </c>
      <c r="DV30" s="83">
        <v>8398272</v>
      </c>
      <c r="DW30" s="84">
        <v>8398272</v>
      </c>
      <c r="DX30" s="82"/>
      <c r="DY30" s="83"/>
      <c r="DZ30" s="83"/>
      <c r="EA30" s="83"/>
      <c r="EB30" s="85"/>
      <c r="EC30" s="86"/>
      <c r="ED30" s="87"/>
      <c r="EE30" s="87"/>
      <c r="EF30" s="87"/>
      <c r="EG30" s="87"/>
      <c r="EH30" s="83"/>
      <c r="EI30" s="87"/>
      <c r="EJ30" s="87"/>
      <c r="EK30" s="87"/>
      <c r="EL30" s="87"/>
      <c r="EM30" s="83"/>
      <c r="EN30" s="87"/>
      <c r="EO30" s="87"/>
      <c r="EP30" s="87"/>
      <c r="EQ30" s="88"/>
      <c r="ER30" s="82"/>
      <c r="ES30" s="87"/>
      <c r="ET30" s="87"/>
      <c r="EU30" s="87"/>
      <c r="EV30" s="87"/>
      <c r="EW30" s="83"/>
      <c r="EX30" s="87"/>
      <c r="EY30" s="87"/>
      <c r="EZ30" s="87"/>
      <c r="FA30" s="87"/>
      <c r="FB30" s="83"/>
      <c r="FC30" s="87"/>
      <c r="FD30" s="87"/>
      <c r="FE30" s="87"/>
      <c r="FF30" s="88"/>
      <c r="FG30" s="86"/>
      <c r="FH30" s="87"/>
      <c r="FI30" s="87"/>
      <c r="FJ30" s="87"/>
      <c r="FK30" s="87"/>
      <c r="FL30" s="83"/>
      <c r="FM30" s="87"/>
      <c r="FN30" s="87"/>
      <c r="FO30" s="87"/>
      <c r="FP30" s="87"/>
      <c r="FQ30" s="83"/>
      <c r="FR30" s="87"/>
      <c r="FS30" s="87"/>
      <c r="FT30" s="87"/>
      <c r="FU30" s="119"/>
      <c r="FV30" s="82"/>
      <c r="FW30" s="87"/>
      <c r="FX30" s="87"/>
      <c r="FY30" s="87"/>
      <c r="FZ30" s="87"/>
      <c r="GA30" s="83"/>
      <c r="GB30" s="87"/>
      <c r="GC30" s="87"/>
      <c r="GD30" s="87"/>
      <c r="GE30" s="88"/>
    </row>
    <row r="31" spans="1:187" s="48" customFormat="1" x14ac:dyDescent="0.25">
      <c r="A31" s="189"/>
      <c r="B31" s="93" t="s">
        <v>34</v>
      </c>
      <c r="C31" s="82">
        <f t="shared" si="7"/>
        <v>2910510</v>
      </c>
      <c r="D31" s="82">
        <f t="shared" si="0"/>
        <v>733882</v>
      </c>
      <c r="E31" s="83">
        <f t="shared" si="1"/>
        <v>725542</v>
      </c>
      <c r="F31" s="83">
        <f t="shared" si="2"/>
        <v>725543</v>
      </c>
      <c r="G31" s="84">
        <f t="shared" si="3"/>
        <v>725543</v>
      </c>
      <c r="H31" s="82">
        <f t="shared" si="8"/>
        <v>2910510</v>
      </c>
      <c r="I31" s="83">
        <f t="shared" si="9"/>
        <v>733882</v>
      </c>
      <c r="J31" s="83">
        <f t="shared" si="10"/>
        <v>725542</v>
      </c>
      <c r="K31" s="83">
        <f t="shared" si="11"/>
        <v>725543</v>
      </c>
      <c r="L31" s="85">
        <f t="shared" si="12"/>
        <v>725543</v>
      </c>
      <c r="M31" s="86"/>
      <c r="N31" s="83"/>
      <c r="O31" s="83"/>
      <c r="P31" s="83"/>
      <c r="Q31" s="83"/>
      <c r="R31" s="83"/>
      <c r="S31" s="83"/>
      <c r="T31" s="83"/>
      <c r="U31" s="83"/>
      <c r="V31" s="85"/>
      <c r="W31" s="82"/>
      <c r="X31" s="83"/>
      <c r="Y31" s="83"/>
      <c r="Z31" s="83"/>
      <c r="AA31" s="83"/>
      <c r="AB31" s="83"/>
      <c r="AC31" s="83"/>
      <c r="AD31" s="83"/>
      <c r="AE31" s="83"/>
      <c r="AF31" s="85"/>
      <c r="AG31" s="82"/>
      <c r="AH31" s="83"/>
      <c r="AI31" s="83"/>
      <c r="AJ31" s="83"/>
      <c r="AK31" s="83"/>
      <c r="AL31" s="83"/>
      <c r="AM31" s="83"/>
      <c r="AN31" s="83"/>
      <c r="AO31" s="83"/>
      <c r="AP31" s="85"/>
      <c r="AQ31" s="82"/>
      <c r="AR31" s="83"/>
      <c r="AS31" s="83"/>
      <c r="AT31" s="83"/>
      <c r="AU31" s="83"/>
      <c r="AV31" s="83"/>
      <c r="AW31" s="83"/>
      <c r="AX31" s="83"/>
      <c r="AY31" s="83"/>
      <c r="AZ31" s="85"/>
      <c r="BA31" s="86">
        <v>349</v>
      </c>
      <c r="BB31" s="83">
        <v>88</v>
      </c>
      <c r="BC31" s="83">
        <v>87</v>
      </c>
      <c r="BD31" s="83">
        <v>87</v>
      </c>
      <c r="BE31" s="83">
        <v>87</v>
      </c>
      <c r="BF31" s="83">
        <v>2910510</v>
      </c>
      <c r="BG31" s="83">
        <v>733882</v>
      </c>
      <c r="BH31" s="83">
        <v>725542</v>
      </c>
      <c r="BI31" s="83">
        <v>725543</v>
      </c>
      <c r="BJ31" s="84">
        <v>725543</v>
      </c>
      <c r="BK31" s="82"/>
      <c r="BL31" s="87"/>
      <c r="BM31" s="87"/>
      <c r="BN31" s="87"/>
      <c r="BO31" s="88"/>
      <c r="BP31" s="86"/>
      <c r="BQ31" s="83"/>
      <c r="BR31" s="83"/>
      <c r="BS31" s="83"/>
      <c r="BT31" s="83"/>
      <c r="BU31" s="83"/>
      <c r="BV31" s="83"/>
      <c r="BW31" s="83"/>
      <c r="BX31" s="83"/>
      <c r="BY31" s="84"/>
      <c r="BZ31" s="82"/>
      <c r="CA31" s="83"/>
      <c r="CB31" s="83"/>
      <c r="CC31" s="83"/>
      <c r="CD31" s="83"/>
      <c r="CE31" s="83"/>
      <c r="CF31" s="83"/>
      <c r="CG31" s="83"/>
      <c r="CH31" s="83"/>
      <c r="CI31" s="85"/>
      <c r="CJ31" s="86"/>
      <c r="CK31" s="83"/>
      <c r="CL31" s="83"/>
      <c r="CM31" s="83"/>
      <c r="CN31" s="83"/>
      <c r="CO31" s="83"/>
      <c r="CP31" s="83"/>
      <c r="CQ31" s="83"/>
      <c r="CR31" s="83"/>
      <c r="CS31" s="84"/>
      <c r="CT31" s="82"/>
      <c r="CU31" s="83"/>
      <c r="CV31" s="83"/>
      <c r="CW31" s="83"/>
      <c r="CX31" s="83"/>
      <c r="CY31" s="83"/>
      <c r="CZ31" s="83"/>
      <c r="DA31" s="83"/>
      <c r="DB31" s="83"/>
      <c r="DC31" s="85"/>
      <c r="DD31" s="86"/>
      <c r="DE31" s="83"/>
      <c r="DF31" s="83"/>
      <c r="DG31" s="83"/>
      <c r="DH31" s="83"/>
      <c r="DI31" s="83"/>
      <c r="DJ31" s="83"/>
      <c r="DK31" s="83"/>
      <c r="DL31" s="83"/>
      <c r="DM31" s="85"/>
      <c r="DN31" s="82"/>
      <c r="DO31" s="83"/>
      <c r="DP31" s="83"/>
      <c r="DQ31" s="83"/>
      <c r="DR31" s="83"/>
      <c r="DS31" s="83"/>
      <c r="DT31" s="83"/>
      <c r="DU31" s="83"/>
      <c r="DV31" s="83"/>
      <c r="DW31" s="84"/>
      <c r="DX31" s="82"/>
      <c r="DY31" s="83"/>
      <c r="DZ31" s="83"/>
      <c r="EA31" s="83"/>
      <c r="EB31" s="85"/>
      <c r="EC31" s="86"/>
      <c r="ED31" s="83"/>
      <c r="EE31" s="83"/>
      <c r="EF31" s="83"/>
      <c r="EG31" s="83"/>
      <c r="EH31" s="83"/>
      <c r="EI31" s="83"/>
      <c r="EJ31" s="83"/>
      <c r="EK31" s="83"/>
      <c r="EL31" s="83"/>
      <c r="EM31" s="83"/>
      <c r="EN31" s="83"/>
      <c r="EO31" s="83"/>
      <c r="EP31" s="83"/>
      <c r="EQ31" s="85"/>
      <c r="ER31" s="82"/>
      <c r="ES31" s="83"/>
      <c r="ET31" s="83"/>
      <c r="EU31" s="83"/>
      <c r="EV31" s="83"/>
      <c r="EW31" s="83"/>
      <c r="EX31" s="83"/>
      <c r="EY31" s="83"/>
      <c r="EZ31" s="83"/>
      <c r="FA31" s="83"/>
      <c r="FB31" s="83"/>
      <c r="FC31" s="83"/>
      <c r="FD31" s="83"/>
      <c r="FE31" s="83"/>
      <c r="FF31" s="85"/>
      <c r="FG31" s="86"/>
      <c r="FH31" s="83"/>
      <c r="FI31" s="83"/>
      <c r="FJ31" s="83"/>
      <c r="FK31" s="83"/>
      <c r="FL31" s="83"/>
      <c r="FM31" s="83"/>
      <c r="FN31" s="83"/>
      <c r="FO31" s="83"/>
      <c r="FP31" s="83"/>
      <c r="FQ31" s="83"/>
      <c r="FR31" s="83"/>
      <c r="FS31" s="83"/>
      <c r="FT31" s="83"/>
      <c r="FU31" s="84"/>
      <c r="FV31" s="82"/>
      <c r="FW31" s="87"/>
      <c r="FX31" s="87"/>
      <c r="FY31" s="87"/>
      <c r="FZ31" s="87"/>
      <c r="GA31" s="83"/>
      <c r="GB31" s="87"/>
      <c r="GC31" s="87"/>
      <c r="GD31" s="87"/>
      <c r="GE31" s="88"/>
    </row>
    <row r="32" spans="1:187" s="48" customFormat="1" x14ac:dyDescent="0.25">
      <c r="A32" s="189"/>
      <c r="B32" s="93" t="s">
        <v>35</v>
      </c>
      <c r="C32" s="82">
        <f t="shared" si="7"/>
        <v>340096</v>
      </c>
      <c r="D32" s="82">
        <f t="shared" si="0"/>
        <v>85024</v>
      </c>
      <c r="E32" s="83">
        <f t="shared" si="1"/>
        <v>85024</v>
      </c>
      <c r="F32" s="83">
        <f t="shared" si="2"/>
        <v>85024</v>
      </c>
      <c r="G32" s="84">
        <f t="shared" si="3"/>
        <v>85024</v>
      </c>
      <c r="H32" s="82">
        <f t="shared" si="8"/>
        <v>340096</v>
      </c>
      <c r="I32" s="83">
        <f t="shared" si="9"/>
        <v>85024</v>
      </c>
      <c r="J32" s="83">
        <f t="shared" si="10"/>
        <v>85024</v>
      </c>
      <c r="K32" s="83">
        <f t="shared" si="11"/>
        <v>85024</v>
      </c>
      <c r="L32" s="85">
        <f t="shared" si="12"/>
        <v>85024</v>
      </c>
      <c r="M32" s="86"/>
      <c r="N32" s="83"/>
      <c r="O32" s="83"/>
      <c r="P32" s="83"/>
      <c r="Q32" s="83"/>
      <c r="R32" s="83"/>
      <c r="S32" s="83"/>
      <c r="T32" s="83"/>
      <c r="U32" s="83"/>
      <c r="V32" s="85"/>
      <c r="W32" s="82"/>
      <c r="X32" s="83"/>
      <c r="Y32" s="83"/>
      <c r="Z32" s="83"/>
      <c r="AA32" s="83"/>
      <c r="AB32" s="83"/>
      <c r="AC32" s="83"/>
      <c r="AD32" s="83"/>
      <c r="AE32" s="83"/>
      <c r="AF32" s="85"/>
      <c r="AG32" s="82"/>
      <c r="AH32" s="83"/>
      <c r="AI32" s="83"/>
      <c r="AJ32" s="83"/>
      <c r="AK32" s="83"/>
      <c r="AL32" s="83"/>
      <c r="AM32" s="83"/>
      <c r="AN32" s="83"/>
      <c r="AO32" s="83"/>
      <c r="AP32" s="85"/>
      <c r="AQ32" s="82"/>
      <c r="AR32" s="83"/>
      <c r="AS32" s="83"/>
      <c r="AT32" s="83"/>
      <c r="AU32" s="83"/>
      <c r="AV32" s="83"/>
      <c r="AW32" s="83"/>
      <c r="AX32" s="83"/>
      <c r="AY32" s="83"/>
      <c r="AZ32" s="85"/>
      <c r="BA32" s="86">
        <v>232</v>
      </c>
      <c r="BB32" s="83">
        <v>58</v>
      </c>
      <c r="BC32" s="83">
        <v>58</v>
      </c>
      <c r="BD32" s="83">
        <v>58</v>
      </c>
      <c r="BE32" s="83">
        <v>58</v>
      </c>
      <c r="BF32" s="83">
        <v>340096</v>
      </c>
      <c r="BG32" s="83">
        <v>85024</v>
      </c>
      <c r="BH32" s="83">
        <v>85024</v>
      </c>
      <c r="BI32" s="83">
        <v>85024</v>
      </c>
      <c r="BJ32" s="84">
        <v>85024</v>
      </c>
      <c r="BK32" s="82"/>
      <c r="BL32" s="87"/>
      <c r="BM32" s="87"/>
      <c r="BN32" s="87"/>
      <c r="BO32" s="88"/>
      <c r="BP32" s="86"/>
      <c r="BQ32" s="83"/>
      <c r="BR32" s="83"/>
      <c r="BS32" s="83"/>
      <c r="BT32" s="83"/>
      <c r="BU32" s="83"/>
      <c r="BV32" s="83"/>
      <c r="BW32" s="83"/>
      <c r="BX32" s="83"/>
      <c r="BY32" s="84"/>
      <c r="BZ32" s="82"/>
      <c r="CA32" s="83"/>
      <c r="CB32" s="83"/>
      <c r="CC32" s="83"/>
      <c r="CD32" s="83"/>
      <c r="CE32" s="83"/>
      <c r="CF32" s="83"/>
      <c r="CG32" s="83"/>
      <c r="CH32" s="83"/>
      <c r="CI32" s="85"/>
      <c r="CJ32" s="86"/>
      <c r="CK32" s="83"/>
      <c r="CL32" s="83"/>
      <c r="CM32" s="83"/>
      <c r="CN32" s="83"/>
      <c r="CO32" s="83"/>
      <c r="CP32" s="83"/>
      <c r="CQ32" s="83"/>
      <c r="CR32" s="83"/>
      <c r="CS32" s="84"/>
      <c r="CT32" s="82"/>
      <c r="CU32" s="83"/>
      <c r="CV32" s="83"/>
      <c r="CW32" s="83"/>
      <c r="CX32" s="83"/>
      <c r="CY32" s="83"/>
      <c r="CZ32" s="83"/>
      <c r="DA32" s="83"/>
      <c r="DB32" s="83"/>
      <c r="DC32" s="85"/>
      <c r="DD32" s="86"/>
      <c r="DE32" s="83"/>
      <c r="DF32" s="83"/>
      <c r="DG32" s="83"/>
      <c r="DH32" s="83"/>
      <c r="DI32" s="83"/>
      <c r="DJ32" s="83"/>
      <c r="DK32" s="83"/>
      <c r="DL32" s="83"/>
      <c r="DM32" s="85"/>
      <c r="DN32" s="82"/>
      <c r="DO32" s="83"/>
      <c r="DP32" s="83"/>
      <c r="DQ32" s="83"/>
      <c r="DR32" s="83"/>
      <c r="DS32" s="83"/>
      <c r="DT32" s="83"/>
      <c r="DU32" s="83"/>
      <c r="DV32" s="83"/>
      <c r="DW32" s="84"/>
      <c r="DX32" s="82"/>
      <c r="DY32" s="83"/>
      <c r="DZ32" s="83"/>
      <c r="EA32" s="83"/>
      <c r="EB32" s="85"/>
      <c r="EC32" s="86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/>
      <c r="EO32" s="83"/>
      <c r="EP32" s="83"/>
      <c r="EQ32" s="85"/>
      <c r="ER32" s="82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5"/>
      <c r="FG32" s="86"/>
      <c r="FH32" s="83"/>
      <c r="FI32" s="83"/>
      <c r="FJ32" s="83"/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4"/>
      <c r="FV32" s="82"/>
      <c r="FW32" s="87"/>
      <c r="FX32" s="87"/>
      <c r="FY32" s="87"/>
      <c r="FZ32" s="87"/>
      <c r="GA32" s="83"/>
      <c r="GB32" s="87"/>
      <c r="GC32" s="87"/>
      <c r="GD32" s="87"/>
      <c r="GE32" s="88"/>
    </row>
    <row r="33" spans="1:187" s="48" customFormat="1" x14ac:dyDescent="0.25">
      <c r="A33" s="189"/>
      <c r="B33" s="93" t="s">
        <v>36</v>
      </c>
      <c r="C33" s="82">
        <f t="shared" si="7"/>
        <v>2697895</v>
      </c>
      <c r="D33" s="82">
        <f t="shared" si="0"/>
        <v>674474</v>
      </c>
      <c r="E33" s="83">
        <f t="shared" si="1"/>
        <v>674474</v>
      </c>
      <c r="F33" s="83">
        <f t="shared" si="2"/>
        <v>674474</v>
      </c>
      <c r="G33" s="84">
        <f t="shared" si="3"/>
        <v>674473</v>
      </c>
      <c r="H33" s="82">
        <f t="shared" si="8"/>
        <v>2697895</v>
      </c>
      <c r="I33" s="83">
        <f t="shared" si="9"/>
        <v>674474</v>
      </c>
      <c r="J33" s="83">
        <f t="shared" si="10"/>
        <v>674474</v>
      </c>
      <c r="K33" s="83">
        <f t="shared" si="11"/>
        <v>674474</v>
      </c>
      <c r="L33" s="85">
        <f t="shared" si="12"/>
        <v>674473</v>
      </c>
      <c r="M33" s="86"/>
      <c r="N33" s="83"/>
      <c r="O33" s="83"/>
      <c r="P33" s="83"/>
      <c r="Q33" s="83"/>
      <c r="R33" s="83"/>
      <c r="S33" s="83"/>
      <c r="T33" s="83"/>
      <c r="U33" s="83"/>
      <c r="V33" s="85"/>
      <c r="W33" s="82"/>
      <c r="X33" s="83"/>
      <c r="Y33" s="83"/>
      <c r="Z33" s="83"/>
      <c r="AA33" s="83"/>
      <c r="AB33" s="83"/>
      <c r="AC33" s="83"/>
      <c r="AD33" s="83"/>
      <c r="AE33" s="83"/>
      <c r="AF33" s="85"/>
      <c r="AG33" s="82"/>
      <c r="AH33" s="83"/>
      <c r="AI33" s="83"/>
      <c r="AJ33" s="83"/>
      <c r="AK33" s="83"/>
      <c r="AL33" s="83"/>
      <c r="AM33" s="83"/>
      <c r="AN33" s="83"/>
      <c r="AO33" s="83"/>
      <c r="AP33" s="85"/>
      <c r="AQ33" s="82"/>
      <c r="AR33" s="83"/>
      <c r="AS33" s="83"/>
      <c r="AT33" s="83"/>
      <c r="AU33" s="83"/>
      <c r="AV33" s="83"/>
      <c r="AW33" s="83"/>
      <c r="AX33" s="83"/>
      <c r="AY33" s="83"/>
      <c r="AZ33" s="85"/>
      <c r="BA33" s="86">
        <v>420</v>
      </c>
      <c r="BB33" s="83">
        <v>105</v>
      </c>
      <c r="BC33" s="83">
        <v>105</v>
      </c>
      <c r="BD33" s="83">
        <v>105</v>
      </c>
      <c r="BE33" s="83">
        <v>105</v>
      </c>
      <c r="BF33" s="83">
        <v>2697895</v>
      </c>
      <c r="BG33" s="83">
        <v>674474</v>
      </c>
      <c r="BH33" s="83">
        <v>674474</v>
      </c>
      <c r="BI33" s="83">
        <v>674474</v>
      </c>
      <c r="BJ33" s="84">
        <v>674473</v>
      </c>
      <c r="BK33" s="82"/>
      <c r="BL33" s="87"/>
      <c r="BM33" s="87"/>
      <c r="BN33" s="87"/>
      <c r="BO33" s="88"/>
      <c r="BP33" s="86"/>
      <c r="BQ33" s="83"/>
      <c r="BR33" s="83"/>
      <c r="BS33" s="83"/>
      <c r="BT33" s="83"/>
      <c r="BU33" s="83"/>
      <c r="BV33" s="83"/>
      <c r="BW33" s="83"/>
      <c r="BX33" s="83"/>
      <c r="BY33" s="84"/>
      <c r="BZ33" s="82"/>
      <c r="CA33" s="83"/>
      <c r="CB33" s="83"/>
      <c r="CC33" s="83"/>
      <c r="CD33" s="83"/>
      <c r="CE33" s="83"/>
      <c r="CF33" s="83"/>
      <c r="CG33" s="83"/>
      <c r="CH33" s="83"/>
      <c r="CI33" s="85"/>
      <c r="CJ33" s="86"/>
      <c r="CK33" s="83"/>
      <c r="CL33" s="83"/>
      <c r="CM33" s="83"/>
      <c r="CN33" s="83"/>
      <c r="CO33" s="83"/>
      <c r="CP33" s="83"/>
      <c r="CQ33" s="83"/>
      <c r="CR33" s="83"/>
      <c r="CS33" s="84"/>
      <c r="CT33" s="82"/>
      <c r="CU33" s="83"/>
      <c r="CV33" s="83"/>
      <c r="CW33" s="83"/>
      <c r="CX33" s="83"/>
      <c r="CY33" s="83"/>
      <c r="CZ33" s="83"/>
      <c r="DA33" s="83"/>
      <c r="DB33" s="83"/>
      <c r="DC33" s="85"/>
      <c r="DD33" s="86"/>
      <c r="DE33" s="83"/>
      <c r="DF33" s="83"/>
      <c r="DG33" s="83"/>
      <c r="DH33" s="83"/>
      <c r="DI33" s="83"/>
      <c r="DJ33" s="83"/>
      <c r="DK33" s="83"/>
      <c r="DL33" s="83"/>
      <c r="DM33" s="85"/>
      <c r="DN33" s="82"/>
      <c r="DO33" s="83"/>
      <c r="DP33" s="83"/>
      <c r="DQ33" s="83"/>
      <c r="DR33" s="83"/>
      <c r="DS33" s="83"/>
      <c r="DT33" s="83"/>
      <c r="DU33" s="83"/>
      <c r="DV33" s="83"/>
      <c r="DW33" s="84"/>
      <c r="DX33" s="82"/>
      <c r="DY33" s="83"/>
      <c r="DZ33" s="83"/>
      <c r="EA33" s="83"/>
      <c r="EB33" s="85"/>
      <c r="EC33" s="86"/>
      <c r="ED33" s="83"/>
      <c r="EE33" s="83"/>
      <c r="EF33" s="83"/>
      <c r="EG33" s="83"/>
      <c r="EH33" s="83"/>
      <c r="EI33" s="83"/>
      <c r="EJ33" s="83"/>
      <c r="EK33" s="83"/>
      <c r="EL33" s="83"/>
      <c r="EM33" s="83"/>
      <c r="EN33" s="83"/>
      <c r="EO33" s="83"/>
      <c r="EP33" s="83"/>
      <c r="EQ33" s="85"/>
      <c r="ER33" s="82"/>
      <c r="ES33" s="83"/>
      <c r="ET33" s="83"/>
      <c r="EU33" s="83"/>
      <c r="EV33" s="83"/>
      <c r="EW33" s="83"/>
      <c r="EX33" s="83"/>
      <c r="EY33" s="83"/>
      <c r="EZ33" s="83"/>
      <c r="FA33" s="83"/>
      <c r="FB33" s="83"/>
      <c r="FC33" s="83"/>
      <c r="FD33" s="83"/>
      <c r="FE33" s="83"/>
      <c r="FF33" s="85"/>
      <c r="FG33" s="86"/>
      <c r="FH33" s="83"/>
      <c r="FI33" s="83"/>
      <c r="FJ33" s="83"/>
      <c r="FK33" s="83"/>
      <c r="FL33" s="83"/>
      <c r="FM33" s="83"/>
      <c r="FN33" s="83"/>
      <c r="FO33" s="83"/>
      <c r="FP33" s="83"/>
      <c r="FQ33" s="83"/>
      <c r="FR33" s="83"/>
      <c r="FS33" s="83"/>
      <c r="FT33" s="83"/>
      <c r="FU33" s="84"/>
      <c r="FV33" s="82"/>
      <c r="FW33" s="87"/>
      <c r="FX33" s="87"/>
      <c r="FY33" s="87"/>
      <c r="FZ33" s="87"/>
      <c r="GA33" s="83"/>
      <c r="GB33" s="87"/>
      <c r="GC33" s="87"/>
      <c r="GD33" s="87"/>
      <c r="GE33" s="88"/>
    </row>
    <row r="34" spans="1:187" s="48" customFormat="1" x14ac:dyDescent="0.25">
      <c r="A34" s="189"/>
      <c r="B34" s="93" t="s">
        <v>37</v>
      </c>
      <c r="C34" s="82">
        <f t="shared" si="7"/>
        <v>104432</v>
      </c>
      <c r="D34" s="82">
        <f t="shared" si="0"/>
        <v>26108</v>
      </c>
      <c r="E34" s="83">
        <f t="shared" si="1"/>
        <v>26108</v>
      </c>
      <c r="F34" s="83">
        <f t="shared" si="2"/>
        <v>26108</v>
      </c>
      <c r="G34" s="84">
        <f t="shared" si="3"/>
        <v>26108</v>
      </c>
      <c r="H34" s="82">
        <f t="shared" si="8"/>
        <v>104432</v>
      </c>
      <c r="I34" s="83">
        <f t="shared" si="9"/>
        <v>26108</v>
      </c>
      <c r="J34" s="83">
        <f t="shared" si="10"/>
        <v>26108</v>
      </c>
      <c r="K34" s="83">
        <f t="shared" si="11"/>
        <v>26108</v>
      </c>
      <c r="L34" s="85">
        <f t="shared" si="12"/>
        <v>26108</v>
      </c>
      <c r="M34" s="86"/>
      <c r="N34" s="83"/>
      <c r="O34" s="83"/>
      <c r="P34" s="83"/>
      <c r="Q34" s="83"/>
      <c r="R34" s="83"/>
      <c r="S34" s="83"/>
      <c r="T34" s="83"/>
      <c r="U34" s="83"/>
      <c r="V34" s="85"/>
      <c r="W34" s="82"/>
      <c r="X34" s="83"/>
      <c r="Y34" s="83"/>
      <c r="Z34" s="83"/>
      <c r="AA34" s="83"/>
      <c r="AB34" s="83"/>
      <c r="AC34" s="83"/>
      <c r="AD34" s="83"/>
      <c r="AE34" s="83"/>
      <c r="AF34" s="85"/>
      <c r="AG34" s="82"/>
      <c r="AH34" s="83"/>
      <c r="AI34" s="83"/>
      <c r="AJ34" s="83"/>
      <c r="AK34" s="83"/>
      <c r="AL34" s="83"/>
      <c r="AM34" s="83"/>
      <c r="AN34" s="83"/>
      <c r="AO34" s="83"/>
      <c r="AP34" s="85"/>
      <c r="AQ34" s="82"/>
      <c r="AR34" s="83"/>
      <c r="AS34" s="83"/>
      <c r="AT34" s="83"/>
      <c r="AU34" s="83"/>
      <c r="AV34" s="83"/>
      <c r="AW34" s="83"/>
      <c r="AX34" s="83"/>
      <c r="AY34" s="83"/>
      <c r="AZ34" s="85"/>
      <c r="BA34" s="86">
        <v>64</v>
      </c>
      <c r="BB34" s="83">
        <v>16</v>
      </c>
      <c r="BC34" s="83">
        <v>16</v>
      </c>
      <c r="BD34" s="83">
        <v>16</v>
      </c>
      <c r="BE34" s="83">
        <v>16</v>
      </c>
      <c r="BF34" s="83">
        <v>104432</v>
      </c>
      <c r="BG34" s="83">
        <v>26108</v>
      </c>
      <c r="BH34" s="83">
        <v>26108</v>
      </c>
      <c r="BI34" s="83">
        <v>26108</v>
      </c>
      <c r="BJ34" s="84">
        <v>26108</v>
      </c>
      <c r="BK34" s="82"/>
      <c r="BL34" s="87"/>
      <c r="BM34" s="87"/>
      <c r="BN34" s="87"/>
      <c r="BO34" s="88"/>
      <c r="BP34" s="86"/>
      <c r="BQ34" s="83"/>
      <c r="BR34" s="83"/>
      <c r="BS34" s="83"/>
      <c r="BT34" s="83"/>
      <c r="BU34" s="83"/>
      <c r="BV34" s="83"/>
      <c r="BW34" s="83"/>
      <c r="BX34" s="83"/>
      <c r="BY34" s="84"/>
      <c r="BZ34" s="82"/>
      <c r="CA34" s="83"/>
      <c r="CB34" s="83"/>
      <c r="CC34" s="83"/>
      <c r="CD34" s="83"/>
      <c r="CE34" s="83"/>
      <c r="CF34" s="83"/>
      <c r="CG34" s="83"/>
      <c r="CH34" s="83"/>
      <c r="CI34" s="85"/>
      <c r="CJ34" s="86"/>
      <c r="CK34" s="83"/>
      <c r="CL34" s="83"/>
      <c r="CM34" s="83"/>
      <c r="CN34" s="83"/>
      <c r="CO34" s="83"/>
      <c r="CP34" s="83"/>
      <c r="CQ34" s="83"/>
      <c r="CR34" s="83"/>
      <c r="CS34" s="84"/>
      <c r="CT34" s="82"/>
      <c r="CU34" s="83"/>
      <c r="CV34" s="83"/>
      <c r="CW34" s="83"/>
      <c r="CX34" s="83"/>
      <c r="CY34" s="83"/>
      <c r="CZ34" s="83"/>
      <c r="DA34" s="83"/>
      <c r="DB34" s="83"/>
      <c r="DC34" s="85"/>
      <c r="DD34" s="86"/>
      <c r="DE34" s="83"/>
      <c r="DF34" s="83"/>
      <c r="DG34" s="83"/>
      <c r="DH34" s="83"/>
      <c r="DI34" s="83"/>
      <c r="DJ34" s="83"/>
      <c r="DK34" s="83"/>
      <c r="DL34" s="83"/>
      <c r="DM34" s="85"/>
      <c r="DN34" s="82"/>
      <c r="DO34" s="83"/>
      <c r="DP34" s="83"/>
      <c r="DQ34" s="83"/>
      <c r="DR34" s="83"/>
      <c r="DS34" s="83"/>
      <c r="DT34" s="83"/>
      <c r="DU34" s="83"/>
      <c r="DV34" s="83"/>
      <c r="DW34" s="84"/>
      <c r="DX34" s="82"/>
      <c r="DY34" s="83"/>
      <c r="DZ34" s="83"/>
      <c r="EA34" s="83"/>
      <c r="EB34" s="85"/>
      <c r="EC34" s="86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5"/>
      <c r="ER34" s="82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5"/>
      <c r="FG34" s="86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4"/>
      <c r="FV34" s="82"/>
      <c r="FW34" s="87"/>
      <c r="FX34" s="87"/>
      <c r="FY34" s="87"/>
      <c r="FZ34" s="87"/>
      <c r="GA34" s="83"/>
      <c r="GB34" s="87"/>
      <c r="GC34" s="87"/>
      <c r="GD34" s="87"/>
      <c r="GE34" s="88"/>
    </row>
    <row r="35" spans="1:187" s="48" customFormat="1" x14ac:dyDescent="0.25">
      <c r="A35" s="189"/>
      <c r="B35" s="89" t="s">
        <v>76</v>
      </c>
      <c r="C35" s="82">
        <f t="shared" si="7"/>
        <v>4408</v>
      </c>
      <c r="D35" s="82">
        <f t="shared" si="0"/>
        <v>1102</v>
      </c>
      <c r="E35" s="83">
        <f t="shared" si="1"/>
        <v>1102</v>
      </c>
      <c r="F35" s="83">
        <f t="shared" si="2"/>
        <v>1102</v>
      </c>
      <c r="G35" s="84">
        <f t="shared" si="3"/>
        <v>1102</v>
      </c>
      <c r="H35" s="82">
        <f t="shared" si="8"/>
        <v>4408</v>
      </c>
      <c r="I35" s="83">
        <f t="shared" si="9"/>
        <v>1102</v>
      </c>
      <c r="J35" s="83">
        <f t="shared" si="10"/>
        <v>1102</v>
      </c>
      <c r="K35" s="83">
        <f t="shared" si="11"/>
        <v>1102</v>
      </c>
      <c r="L35" s="85">
        <f t="shared" si="12"/>
        <v>1102</v>
      </c>
      <c r="M35" s="86"/>
      <c r="N35" s="83"/>
      <c r="O35" s="83"/>
      <c r="P35" s="83"/>
      <c r="Q35" s="83"/>
      <c r="R35" s="83"/>
      <c r="S35" s="83"/>
      <c r="T35" s="83"/>
      <c r="U35" s="83"/>
      <c r="V35" s="85"/>
      <c r="W35" s="82"/>
      <c r="X35" s="83"/>
      <c r="Y35" s="83"/>
      <c r="Z35" s="83"/>
      <c r="AA35" s="83"/>
      <c r="AB35" s="83"/>
      <c r="AC35" s="83"/>
      <c r="AD35" s="83"/>
      <c r="AE35" s="83"/>
      <c r="AF35" s="85"/>
      <c r="AG35" s="82"/>
      <c r="AH35" s="83"/>
      <c r="AI35" s="83"/>
      <c r="AJ35" s="83"/>
      <c r="AK35" s="83"/>
      <c r="AL35" s="83"/>
      <c r="AM35" s="83"/>
      <c r="AN35" s="83"/>
      <c r="AO35" s="83"/>
      <c r="AP35" s="85"/>
      <c r="AQ35" s="82"/>
      <c r="AR35" s="83"/>
      <c r="AS35" s="83"/>
      <c r="AT35" s="83"/>
      <c r="AU35" s="83"/>
      <c r="AV35" s="83"/>
      <c r="AW35" s="83"/>
      <c r="AX35" s="83"/>
      <c r="AY35" s="83"/>
      <c r="AZ35" s="85"/>
      <c r="BA35" s="86">
        <v>12</v>
      </c>
      <c r="BB35" s="83">
        <v>3</v>
      </c>
      <c r="BC35" s="83">
        <v>3</v>
      </c>
      <c r="BD35" s="83">
        <v>3</v>
      </c>
      <c r="BE35" s="83">
        <v>3</v>
      </c>
      <c r="BF35" s="83">
        <v>4408</v>
      </c>
      <c r="BG35" s="83">
        <v>1102</v>
      </c>
      <c r="BH35" s="83">
        <v>1102</v>
      </c>
      <c r="BI35" s="83">
        <v>1102</v>
      </c>
      <c r="BJ35" s="84">
        <v>1102</v>
      </c>
      <c r="BK35" s="82"/>
      <c r="BL35" s="87"/>
      <c r="BM35" s="87"/>
      <c r="BN35" s="87"/>
      <c r="BO35" s="88"/>
      <c r="BP35" s="86"/>
      <c r="BQ35" s="83"/>
      <c r="BR35" s="83"/>
      <c r="BS35" s="83"/>
      <c r="BT35" s="83"/>
      <c r="BU35" s="83"/>
      <c r="BV35" s="83"/>
      <c r="BW35" s="83"/>
      <c r="BX35" s="83"/>
      <c r="BY35" s="84"/>
      <c r="BZ35" s="82"/>
      <c r="CA35" s="83"/>
      <c r="CB35" s="83"/>
      <c r="CC35" s="83"/>
      <c r="CD35" s="83"/>
      <c r="CE35" s="83"/>
      <c r="CF35" s="83"/>
      <c r="CG35" s="83"/>
      <c r="CH35" s="83"/>
      <c r="CI35" s="85"/>
      <c r="CJ35" s="86"/>
      <c r="CK35" s="83"/>
      <c r="CL35" s="83"/>
      <c r="CM35" s="83"/>
      <c r="CN35" s="83"/>
      <c r="CO35" s="83"/>
      <c r="CP35" s="83"/>
      <c r="CQ35" s="83"/>
      <c r="CR35" s="83"/>
      <c r="CS35" s="84"/>
      <c r="CT35" s="82"/>
      <c r="CU35" s="83"/>
      <c r="CV35" s="83"/>
      <c r="CW35" s="83"/>
      <c r="CX35" s="83"/>
      <c r="CY35" s="83"/>
      <c r="CZ35" s="83"/>
      <c r="DA35" s="83"/>
      <c r="DB35" s="83"/>
      <c r="DC35" s="85"/>
      <c r="DD35" s="86"/>
      <c r="DE35" s="83"/>
      <c r="DF35" s="83"/>
      <c r="DG35" s="83"/>
      <c r="DH35" s="83"/>
      <c r="DI35" s="83"/>
      <c r="DJ35" s="83"/>
      <c r="DK35" s="83"/>
      <c r="DL35" s="83"/>
      <c r="DM35" s="85"/>
      <c r="DN35" s="82"/>
      <c r="DO35" s="83"/>
      <c r="DP35" s="83"/>
      <c r="DQ35" s="83"/>
      <c r="DR35" s="83"/>
      <c r="DS35" s="83"/>
      <c r="DT35" s="83"/>
      <c r="DU35" s="83"/>
      <c r="DV35" s="83"/>
      <c r="DW35" s="84"/>
      <c r="DX35" s="82"/>
      <c r="DY35" s="83"/>
      <c r="DZ35" s="83"/>
      <c r="EA35" s="83"/>
      <c r="EB35" s="85"/>
      <c r="EC35" s="86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5"/>
      <c r="ER35" s="82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5"/>
      <c r="FG35" s="86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4"/>
      <c r="FV35" s="82"/>
      <c r="FW35" s="87"/>
      <c r="FX35" s="87"/>
      <c r="FY35" s="87"/>
      <c r="FZ35" s="87"/>
      <c r="GA35" s="83"/>
      <c r="GB35" s="87"/>
      <c r="GC35" s="87"/>
      <c r="GD35" s="87"/>
      <c r="GE35" s="88"/>
    </row>
    <row r="36" spans="1:187" s="48" customFormat="1" ht="31.5" x14ac:dyDescent="0.25">
      <c r="A36" s="189"/>
      <c r="B36" s="93" t="s">
        <v>92</v>
      </c>
      <c r="C36" s="82">
        <f t="shared" si="7"/>
        <v>5884</v>
      </c>
      <c r="D36" s="82">
        <f t="shared" si="0"/>
        <v>1605</v>
      </c>
      <c r="E36" s="83">
        <f t="shared" si="1"/>
        <v>1605</v>
      </c>
      <c r="F36" s="83">
        <f t="shared" si="2"/>
        <v>1604</v>
      </c>
      <c r="G36" s="84">
        <f t="shared" si="3"/>
        <v>1070</v>
      </c>
      <c r="H36" s="82">
        <f t="shared" si="8"/>
        <v>5884</v>
      </c>
      <c r="I36" s="83">
        <f t="shared" si="9"/>
        <v>1605</v>
      </c>
      <c r="J36" s="83">
        <f t="shared" si="10"/>
        <v>1605</v>
      </c>
      <c r="K36" s="83">
        <f t="shared" si="11"/>
        <v>1604</v>
      </c>
      <c r="L36" s="85">
        <f t="shared" si="12"/>
        <v>1070</v>
      </c>
      <c r="M36" s="86"/>
      <c r="N36" s="83"/>
      <c r="O36" s="83"/>
      <c r="P36" s="83"/>
      <c r="Q36" s="83"/>
      <c r="R36" s="83"/>
      <c r="S36" s="83"/>
      <c r="T36" s="83"/>
      <c r="U36" s="83"/>
      <c r="V36" s="85"/>
      <c r="W36" s="82"/>
      <c r="X36" s="83"/>
      <c r="Y36" s="83"/>
      <c r="Z36" s="83"/>
      <c r="AA36" s="83"/>
      <c r="AB36" s="83"/>
      <c r="AC36" s="83"/>
      <c r="AD36" s="83"/>
      <c r="AE36" s="83"/>
      <c r="AF36" s="85"/>
      <c r="AG36" s="82"/>
      <c r="AH36" s="83"/>
      <c r="AI36" s="83"/>
      <c r="AJ36" s="83"/>
      <c r="AK36" s="83"/>
      <c r="AL36" s="83"/>
      <c r="AM36" s="83"/>
      <c r="AN36" s="83"/>
      <c r="AO36" s="83"/>
      <c r="AP36" s="85"/>
      <c r="AQ36" s="82"/>
      <c r="AR36" s="83"/>
      <c r="AS36" s="83"/>
      <c r="AT36" s="83"/>
      <c r="AU36" s="83"/>
      <c r="AV36" s="83"/>
      <c r="AW36" s="83"/>
      <c r="AX36" s="83"/>
      <c r="AY36" s="83"/>
      <c r="AZ36" s="85"/>
      <c r="BA36" s="86">
        <v>11</v>
      </c>
      <c r="BB36" s="83">
        <v>3</v>
      </c>
      <c r="BC36" s="83">
        <v>3</v>
      </c>
      <c r="BD36" s="83">
        <v>3</v>
      </c>
      <c r="BE36" s="83">
        <v>2</v>
      </c>
      <c r="BF36" s="83">
        <v>5884</v>
      </c>
      <c r="BG36" s="83">
        <v>1605</v>
      </c>
      <c r="BH36" s="83">
        <v>1605</v>
      </c>
      <c r="BI36" s="83">
        <v>1604</v>
      </c>
      <c r="BJ36" s="84">
        <v>1070</v>
      </c>
      <c r="BK36" s="82"/>
      <c r="BL36" s="87"/>
      <c r="BM36" s="87"/>
      <c r="BN36" s="87"/>
      <c r="BO36" s="88"/>
      <c r="BP36" s="86"/>
      <c r="BQ36" s="83"/>
      <c r="BR36" s="83"/>
      <c r="BS36" s="83"/>
      <c r="BT36" s="83"/>
      <c r="BU36" s="83"/>
      <c r="BV36" s="83"/>
      <c r="BW36" s="83"/>
      <c r="BX36" s="83"/>
      <c r="BY36" s="84"/>
      <c r="BZ36" s="82"/>
      <c r="CA36" s="83"/>
      <c r="CB36" s="83"/>
      <c r="CC36" s="83"/>
      <c r="CD36" s="83"/>
      <c r="CE36" s="83"/>
      <c r="CF36" s="83"/>
      <c r="CG36" s="83"/>
      <c r="CH36" s="83"/>
      <c r="CI36" s="85"/>
      <c r="CJ36" s="86"/>
      <c r="CK36" s="83"/>
      <c r="CL36" s="83"/>
      <c r="CM36" s="83"/>
      <c r="CN36" s="83"/>
      <c r="CO36" s="83"/>
      <c r="CP36" s="83"/>
      <c r="CQ36" s="83"/>
      <c r="CR36" s="83"/>
      <c r="CS36" s="84"/>
      <c r="CT36" s="82"/>
      <c r="CU36" s="83"/>
      <c r="CV36" s="83"/>
      <c r="CW36" s="83"/>
      <c r="CX36" s="83"/>
      <c r="CY36" s="83"/>
      <c r="CZ36" s="83"/>
      <c r="DA36" s="83"/>
      <c r="DB36" s="83"/>
      <c r="DC36" s="85"/>
      <c r="DD36" s="86"/>
      <c r="DE36" s="83"/>
      <c r="DF36" s="83"/>
      <c r="DG36" s="83"/>
      <c r="DH36" s="83"/>
      <c r="DI36" s="83"/>
      <c r="DJ36" s="83"/>
      <c r="DK36" s="83"/>
      <c r="DL36" s="83"/>
      <c r="DM36" s="85"/>
      <c r="DN36" s="82"/>
      <c r="DO36" s="83"/>
      <c r="DP36" s="83"/>
      <c r="DQ36" s="83"/>
      <c r="DR36" s="83"/>
      <c r="DS36" s="83"/>
      <c r="DT36" s="83"/>
      <c r="DU36" s="83"/>
      <c r="DV36" s="83"/>
      <c r="DW36" s="84"/>
      <c r="DX36" s="82"/>
      <c r="DY36" s="83"/>
      <c r="DZ36" s="83"/>
      <c r="EA36" s="83"/>
      <c r="EB36" s="85"/>
      <c r="EC36" s="86"/>
      <c r="ED36" s="83"/>
      <c r="EE36" s="83"/>
      <c r="EF36" s="83"/>
      <c r="EG36" s="83"/>
      <c r="EH36" s="83"/>
      <c r="EI36" s="83"/>
      <c r="EJ36" s="83"/>
      <c r="EK36" s="83"/>
      <c r="EL36" s="83"/>
      <c r="EM36" s="83"/>
      <c r="EN36" s="83"/>
      <c r="EO36" s="83"/>
      <c r="EP36" s="83"/>
      <c r="EQ36" s="85"/>
      <c r="ER36" s="82"/>
      <c r="ES36" s="83"/>
      <c r="ET36" s="83"/>
      <c r="EU36" s="83"/>
      <c r="EV36" s="83"/>
      <c r="EW36" s="83"/>
      <c r="EX36" s="83"/>
      <c r="EY36" s="83"/>
      <c r="EZ36" s="83"/>
      <c r="FA36" s="83"/>
      <c r="FB36" s="83"/>
      <c r="FC36" s="83"/>
      <c r="FD36" s="83"/>
      <c r="FE36" s="83"/>
      <c r="FF36" s="85"/>
      <c r="FG36" s="86"/>
      <c r="FH36" s="83"/>
      <c r="FI36" s="83"/>
      <c r="FJ36" s="83"/>
      <c r="FK36" s="83"/>
      <c r="FL36" s="83"/>
      <c r="FM36" s="83"/>
      <c r="FN36" s="83"/>
      <c r="FO36" s="83"/>
      <c r="FP36" s="83"/>
      <c r="FQ36" s="83"/>
      <c r="FR36" s="83"/>
      <c r="FS36" s="83"/>
      <c r="FT36" s="83"/>
      <c r="FU36" s="84"/>
      <c r="FV36" s="82"/>
      <c r="FW36" s="87"/>
      <c r="FX36" s="87"/>
      <c r="FY36" s="87"/>
      <c r="FZ36" s="87"/>
      <c r="GA36" s="83"/>
      <c r="GB36" s="87"/>
      <c r="GC36" s="87"/>
      <c r="GD36" s="87"/>
      <c r="GE36" s="88"/>
    </row>
    <row r="37" spans="1:187" s="48" customFormat="1" ht="31.5" x14ac:dyDescent="0.25">
      <c r="A37" s="189"/>
      <c r="B37" s="93" t="s">
        <v>93</v>
      </c>
      <c r="C37" s="82">
        <f t="shared" si="7"/>
        <v>32091</v>
      </c>
      <c r="D37" s="82">
        <f t="shared" si="0"/>
        <v>8023</v>
      </c>
      <c r="E37" s="83">
        <f t="shared" si="1"/>
        <v>8023</v>
      </c>
      <c r="F37" s="83">
        <f t="shared" si="2"/>
        <v>8023</v>
      </c>
      <c r="G37" s="84">
        <f t="shared" si="3"/>
        <v>8022</v>
      </c>
      <c r="H37" s="82">
        <f t="shared" si="8"/>
        <v>32091</v>
      </c>
      <c r="I37" s="83">
        <f t="shared" si="9"/>
        <v>8023</v>
      </c>
      <c r="J37" s="83">
        <f t="shared" si="10"/>
        <v>8023</v>
      </c>
      <c r="K37" s="83">
        <f t="shared" si="11"/>
        <v>8023</v>
      </c>
      <c r="L37" s="85">
        <f t="shared" si="12"/>
        <v>8022</v>
      </c>
      <c r="M37" s="86"/>
      <c r="N37" s="83"/>
      <c r="O37" s="83"/>
      <c r="P37" s="83"/>
      <c r="Q37" s="83"/>
      <c r="R37" s="83"/>
      <c r="S37" s="83"/>
      <c r="T37" s="83"/>
      <c r="U37" s="83"/>
      <c r="V37" s="85"/>
      <c r="W37" s="82"/>
      <c r="X37" s="83"/>
      <c r="Y37" s="83"/>
      <c r="Z37" s="83"/>
      <c r="AA37" s="83"/>
      <c r="AB37" s="83"/>
      <c r="AC37" s="83"/>
      <c r="AD37" s="83"/>
      <c r="AE37" s="83"/>
      <c r="AF37" s="85"/>
      <c r="AG37" s="82"/>
      <c r="AH37" s="83"/>
      <c r="AI37" s="83"/>
      <c r="AJ37" s="83"/>
      <c r="AK37" s="83"/>
      <c r="AL37" s="83"/>
      <c r="AM37" s="83"/>
      <c r="AN37" s="83"/>
      <c r="AO37" s="83"/>
      <c r="AP37" s="85"/>
      <c r="AQ37" s="82"/>
      <c r="AR37" s="83"/>
      <c r="AS37" s="83"/>
      <c r="AT37" s="83"/>
      <c r="AU37" s="83"/>
      <c r="AV37" s="83"/>
      <c r="AW37" s="83"/>
      <c r="AX37" s="83"/>
      <c r="AY37" s="83"/>
      <c r="AZ37" s="85"/>
      <c r="BA37" s="86">
        <v>60</v>
      </c>
      <c r="BB37" s="83">
        <v>15</v>
      </c>
      <c r="BC37" s="83">
        <v>15</v>
      </c>
      <c r="BD37" s="83">
        <v>15</v>
      </c>
      <c r="BE37" s="83">
        <v>15</v>
      </c>
      <c r="BF37" s="83">
        <v>32091</v>
      </c>
      <c r="BG37" s="83">
        <v>8023</v>
      </c>
      <c r="BH37" s="83">
        <v>8023</v>
      </c>
      <c r="BI37" s="83">
        <v>8023</v>
      </c>
      <c r="BJ37" s="84">
        <v>8022</v>
      </c>
      <c r="BK37" s="82"/>
      <c r="BL37" s="87"/>
      <c r="BM37" s="87"/>
      <c r="BN37" s="87"/>
      <c r="BO37" s="88"/>
      <c r="BP37" s="86"/>
      <c r="BQ37" s="83"/>
      <c r="BR37" s="83"/>
      <c r="BS37" s="83"/>
      <c r="BT37" s="83"/>
      <c r="BU37" s="83"/>
      <c r="BV37" s="83"/>
      <c r="BW37" s="83"/>
      <c r="BX37" s="83"/>
      <c r="BY37" s="84"/>
      <c r="BZ37" s="82"/>
      <c r="CA37" s="83"/>
      <c r="CB37" s="83"/>
      <c r="CC37" s="83"/>
      <c r="CD37" s="83"/>
      <c r="CE37" s="83"/>
      <c r="CF37" s="83"/>
      <c r="CG37" s="83"/>
      <c r="CH37" s="83"/>
      <c r="CI37" s="85"/>
      <c r="CJ37" s="86"/>
      <c r="CK37" s="83"/>
      <c r="CL37" s="83"/>
      <c r="CM37" s="83"/>
      <c r="CN37" s="83"/>
      <c r="CO37" s="83"/>
      <c r="CP37" s="83"/>
      <c r="CQ37" s="83"/>
      <c r="CR37" s="83"/>
      <c r="CS37" s="84"/>
      <c r="CT37" s="82"/>
      <c r="CU37" s="83"/>
      <c r="CV37" s="83"/>
      <c r="CW37" s="83"/>
      <c r="CX37" s="83"/>
      <c r="CY37" s="83"/>
      <c r="CZ37" s="83"/>
      <c r="DA37" s="83"/>
      <c r="DB37" s="83"/>
      <c r="DC37" s="85"/>
      <c r="DD37" s="86"/>
      <c r="DE37" s="83"/>
      <c r="DF37" s="83"/>
      <c r="DG37" s="83"/>
      <c r="DH37" s="83"/>
      <c r="DI37" s="83"/>
      <c r="DJ37" s="83"/>
      <c r="DK37" s="83"/>
      <c r="DL37" s="83"/>
      <c r="DM37" s="85"/>
      <c r="DN37" s="82"/>
      <c r="DO37" s="83"/>
      <c r="DP37" s="83"/>
      <c r="DQ37" s="83"/>
      <c r="DR37" s="83"/>
      <c r="DS37" s="83"/>
      <c r="DT37" s="83"/>
      <c r="DU37" s="83"/>
      <c r="DV37" s="83"/>
      <c r="DW37" s="84"/>
      <c r="DX37" s="82"/>
      <c r="DY37" s="83"/>
      <c r="DZ37" s="83"/>
      <c r="EA37" s="83"/>
      <c r="EB37" s="85"/>
      <c r="EC37" s="86"/>
      <c r="ED37" s="83"/>
      <c r="EE37" s="83"/>
      <c r="EF37" s="83"/>
      <c r="EG37" s="83"/>
      <c r="EH37" s="83"/>
      <c r="EI37" s="83"/>
      <c r="EJ37" s="83"/>
      <c r="EK37" s="83"/>
      <c r="EL37" s="83"/>
      <c r="EM37" s="83"/>
      <c r="EN37" s="83"/>
      <c r="EO37" s="83"/>
      <c r="EP37" s="83"/>
      <c r="EQ37" s="85"/>
      <c r="ER37" s="82"/>
      <c r="ES37" s="83"/>
      <c r="ET37" s="83"/>
      <c r="EU37" s="83"/>
      <c r="EV37" s="83"/>
      <c r="EW37" s="83"/>
      <c r="EX37" s="83"/>
      <c r="EY37" s="83"/>
      <c r="EZ37" s="83"/>
      <c r="FA37" s="83"/>
      <c r="FB37" s="83"/>
      <c r="FC37" s="83"/>
      <c r="FD37" s="83"/>
      <c r="FE37" s="83"/>
      <c r="FF37" s="85"/>
      <c r="FG37" s="86"/>
      <c r="FH37" s="83"/>
      <c r="FI37" s="83"/>
      <c r="FJ37" s="83"/>
      <c r="FK37" s="83"/>
      <c r="FL37" s="83"/>
      <c r="FM37" s="83"/>
      <c r="FN37" s="83"/>
      <c r="FO37" s="83"/>
      <c r="FP37" s="83"/>
      <c r="FQ37" s="83"/>
      <c r="FR37" s="83"/>
      <c r="FS37" s="83"/>
      <c r="FT37" s="83"/>
      <c r="FU37" s="84"/>
      <c r="FV37" s="82"/>
      <c r="FW37" s="87"/>
      <c r="FX37" s="87"/>
      <c r="FY37" s="87"/>
      <c r="FZ37" s="87"/>
      <c r="GA37" s="83"/>
      <c r="GB37" s="87"/>
      <c r="GC37" s="87"/>
      <c r="GD37" s="87"/>
      <c r="GE37" s="88"/>
    </row>
    <row r="38" spans="1:187" s="48" customFormat="1" x14ac:dyDescent="0.25">
      <c r="A38" s="189"/>
      <c r="B38" s="93" t="s">
        <v>84</v>
      </c>
      <c r="C38" s="82">
        <f t="shared" si="7"/>
        <v>15505</v>
      </c>
      <c r="D38" s="82">
        <f t="shared" si="0"/>
        <v>4771</v>
      </c>
      <c r="E38" s="83">
        <f t="shared" si="1"/>
        <v>3578</v>
      </c>
      <c r="F38" s="83">
        <f t="shared" si="2"/>
        <v>3578</v>
      </c>
      <c r="G38" s="84">
        <f t="shared" si="3"/>
        <v>3578</v>
      </c>
      <c r="H38" s="82">
        <f t="shared" si="8"/>
        <v>15505</v>
      </c>
      <c r="I38" s="83">
        <f t="shared" si="9"/>
        <v>4771</v>
      </c>
      <c r="J38" s="83">
        <f t="shared" si="10"/>
        <v>3578</v>
      </c>
      <c r="K38" s="83">
        <f t="shared" si="11"/>
        <v>3578</v>
      </c>
      <c r="L38" s="85">
        <f t="shared" si="12"/>
        <v>3578</v>
      </c>
      <c r="M38" s="86"/>
      <c r="N38" s="83"/>
      <c r="O38" s="83"/>
      <c r="P38" s="83"/>
      <c r="Q38" s="83"/>
      <c r="R38" s="83"/>
      <c r="S38" s="83"/>
      <c r="T38" s="83"/>
      <c r="U38" s="83"/>
      <c r="V38" s="85"/>
      <c r="W38" s="82"/>
      <c r="X38" s="83"/>
      <c r="Y38" s="83"/>
      <c r="Z38" s="83"/>
      <c r="AA38" s="83"/>
      <c r="AB38" s="83"/>
      <c r="AC38" s="83"/>
      <c r="AD38" s="83"/>
      <c r="AE38" s="83"/>
      <c r="AF38" s="85"/>
      <c r="AG38" s="82"/>
      <c r="AH38" s="83"/>
      <c r="AI38" s="83"/>
      <c r="AJ38" s="83"/>
      <c r="AK38" s="83"/>
      <c r="AL38" s="83"/>
      <c r="AM38" s="83"/>
      <c r="AN38" s="83"/>
      <c r="AO38" s="83"/>
      <c r="AP38" s="85"/>
      <c r="AQ38" s="82"/>
      <c r="AR38" s="83"/>
      <c r="AS38" s="83"/>
      <c r="AT38" s="83"/>
      <c r="AU38" s="83"/>
      <c r="AV38" s="83"/>
      <c r="AW38" s="83"/>
      <c r="AX38" s="83"/>
      <c r="AY38" s="83"/>
      <c r="AZ38" s="85"/>
      <c r="BA38" s="86">
        <v>13</v>
      </c>
      <c r="BB38" s="83">
        <v>4</v>
      </c>
      <c r="BC38" s="83">
        <v>3</v>
      </c>
      <c r="BD38" s="83">
        <v>3</v>
      </c>
      <c r="BE38" s="83">
        <v>3</v>
      </c>
      <c r="BF38" s="83">
        <v>15505</v>
      </c>
      <c r="BG38" s="83">
        <v>4771</v>
      </c>
      <c r="BH38" s="83">
        <v>3578</v>
      </c>
      <c r="BI38" s="83">
        <v>3578</v>
      </c>
      <c r="BJ38" s="84">
        <v>3578</v>
      </c>
      <c r="BK38" s="82"/>
      <c r="BL38" s="87"/>
      <c r="BM38" s="87"/>
      <c r="BN38" s="87"/>
      <c r="BO38" s="88"/>
      <c r="BP38" s="86"/>
      <c r="BQ38" s="83"/>
      <c r="BR38" s="83"/>
      <c r="BS38" s="83"/>
      <c r="BT38" s="83"/>
      <c r="BU38" s="83"/>
      <c r="BV38" s="83"/>
      <c r="BW38" s="83"/>
      <c r="BX38" s="83"/>
      <c r="BY38" s="84"/>
      <c r="BZ38" s="82"/>
      <c r="CA38" s="83"/>
      <c r="CB38" s="83"/>
      <c r="CC38" s="83"/>
      <c r="CD38" s="83"/>
      <c r="CE38" s="83"/>
      <c r="CF38" s="83"/>
      <c r="CG38" s="83"/>
      <c r="CH38" s="83"/>
      <c r="CI38" s="85"/>
      <c r="CJ38" s="86"/>
      <c r="CK38" s="83"/>
      <c r="CL38" s="83"/>
      <c r="CM38" s="83"/>
      <c r="CN38" s="83"/>
      <c r="CO38" s="83"/>
      <c r="CP38" s="83"/>
      <c r="CQ38" s="83"/>
      <c r="CR38" s="83"/>
      <c r="CS38" s="84"/>
      <c r="CT38" s="82"/>
      <c r="CU38" s="83"/>
      <c r="CV38" s="83"/>
      <c r="CW38" s="83"/>
      <c r="CX38" s="83"/>
      <c r="CY38" s="83"/>
      <c r="CZ38" s="83"/>
      <c r="DA38" s="83"/>
      <c r="DB38" s="83"/>
      <c r="DC38" s="85"/>
      <c r="DD38" s="86"/>
      <c r="DE38" s="83"/>
      <c r="DF38" s="83"/>
      <c r="DG38" s="83"/>
      <c r="DH38" s="83"/>
      <c r="DI38" s="83"/>
      <c r="DJ38" s="83"/>
      <c r="DK38" s="83"/>
      <c r="DL38" s="83"/>
      <c r="DM38" s="85"/>
      <c r="DN38" s="82"/>
      <c r="DO38" s="83"/>
      <c r="DP38" s="83"/>
      <c r="DQ38" s="83"/>
      <c r="DR38" s="83"/>
      <c r="DS38" s="83"/>
      <c r="DT38" s="83"/>
      <c r="DU38" s="83"/>
      <c r="DV38" s="83"/>
      <c r="DW38" s="84"/>
      <c r="DX38" s="82"/>
      <c r="DY38" s="83"/>
      <c r="DZ38" s="83"/>
      <c r="EA38" s="83"/>
      <c r="EB38" s="85"/>
      <c r="EC38" s="86"/>
      <c r="ED38" s="83"/>
      <c r="EE38" s="83"/>
      <c r="EF38" s="83"/>
      <c r="EG38" s="83"/>
      <c r="EH38" s="83"/>
      <c r="EI38" s="83"/>
      <c r="EJ38" s="83"/>
      <c r="EK38" s="83"/>
      <c r="EL38" s="83"/>
      <c r="EM38" s="83"/>
      <c r="EN38" s="83"/>
      <c r="EO38" s="83"/>
      <c r="EP38" s="83"/>
      <c r="EQ38" s="85"/>
      <c r="ER38" s="82"/>
      <c r="ES38" s="83"/>
      <c r="ET38" s="83"/>
      <c r="EU38" s="83"/>
      <c r="EV38" s="83"/>
      <c r="EW38" s="83"/>
      <c r="EX38" s="83"/>
      <c r="EY38" s="83"/>
      <c r="EZ38" s="83"/>
      <c r="FA38" s="83"/>
      <c r="FB38" s="83"/>
      <c r="FC38" s="83"/>
      <c r="FD38" s="83"/>
      <c r="FE38" s="83"/>
      <c r="FF38" s="85"/>
      <c r="FG38" s="86"/>
      <c r="FH38" s="83"/>
      <c r="FI38" s="83"/>
      <c r="FJ38" s="83"/>
      <c r="FK38" s="83"/>
      <c r="FL38" s="83"/>
      <c r="FM38" s="83"/>
      <c r="FN38" s="83"/>
      <c r="FO38" s="83"/>
      <c r="FP38" s="83"/>
      <c r="FQ38" s="83"/>
      <c r="FR38" s="83"/>
      <c r="FS38" s="83"/>
      <c r="FT38" s="83"/>
      <c r="FU38" s="84"/>
      <c r="FV38" s="82"/>
      <c r="FW38" s="87"/>
      <c r="FX38" s="87"/>
      <c r="FY38" s="87"/>
      <c r="FZ38" s="87"/>
      <c r="GA38" s="83"/>
      <c r="GB38" s="87"/>
      <c r="GC38" s="87"/>
      <c r="GD38" s="87"/>
      <c r="GE38" s="88"/>
    </row>
    <row r="39" spans="1:187" s="48" customFormat="1" x14ac:dyDescent="0.25">
      <c r="A39" s="189"/>
      <c r="B39" s="93" t="s">
        <v>85</v>
      </c>
      <c r="C39" s="82">
        <f t="shared" si="7"/>
        <v>1749057</v>
      </c>
      <c r="D39" s="82">
        <f t="shared" si="0"/>
        <v>437738</v>
      </c>
      <c r="E39" s="83">
        <f t="shared" si="1"/>
        <v>437738</v>
      </c>
      <c r="F39" s="83">
        <f t="shared" si="2"/>
        <v>437738</v>
      </c>
      <c r="G39" s="84">
        <f t="shared" si="3"/>
        <v>435843</v>
      </c>
      <c r="H39" s="82">
        <f t="shared" si="8"/>
        <v>1749057</v>
      </c>
      <c r="I39" s="83">
        <f t="shared" si="9"/>
        <v>437738</v>
      </c>
      <c r="J39" s="83">
        <f t="shared" si="10"/>
        <v>437738</v>
      </c>
      <c r="K39" s="83">
        <f t="shared" si="11"/>
        <v>437738</v>
      </c>
      <c r="L39" s="85">
        <f t="shared" si="12"/>
        <v>435843</v>
      </c>
      <c r="M39" s="86"/>
      <c r="N39" s="83"/>
      <c r="O39" s="83"/>
      <c r="P39" s="83"/>
      <c r="Q39" s="83"/>
      <c r="R39" s="83"/>
      <c r="S39" s="83"/>
      <c r="T39" s="83"/>
      <c r="U39" s="83"/>
      <c r="V39" s="85"/>
      <c r="W39" s="82"/>
      <c r="X39" s="83"/>
      <c r="Y39" s="83"/>
      <c r="Z39" s="83"/>
      <c r="AA39" s="83"/>
      <c r="AB39" s="83"/>
      <c r="AC39" s="83"/>
      <c r="AD39" s="83"/>
      <c r="AE39" s="83"/>
      <c r="AF39" s="85"/>
      <c r="AG39" s="82"/>
      <c r="AH39" s="83"/>
      <c r="AI39" s="83"/>
      <c r="AJ39" s="83"/>
      <c r="AK39" s="83"/>
      <c r="AL39" s="83"/>
      <c r="AM39" s="83"/>
      <c r="AN39" s="83"/>
      <c r="AO39" s="83"/>
      <c r="AP39" s="85"/>
      <c r="AQ39" s="82"/>
      <c r="AR39" s="83"/>
      <c r="AS39" s="83"/>
      <c r="AT39" s="83"/>
      <c r="AU39" s="83"/>
      <c r="AV39" s="83"/>
      <c r="AW39" s="83"/>
      <c r="AX39" s="83"/>
      <c r="AY39" s="83"/>
      <c r="AZ39" s="85"/>
      <c r="BA39" s="86">
        <v>923</v>
      </c>
      <c r="BB39" s="83">
        <v>231</v>
      </c>
      <c r="BC39" s="83">
        <v>231</v>
      </c>
      <c r="BD39" s="83">
        <v>231</v>
      </c>
      <c r="BE39" s="83">
        <v>230</v>
      </c>
      <c r="BF39" s="83">
        <v>1749057</v>
      </c>
      <c r="BG39" s="83">
        <v>437738</v>
      </c>
      <c r="BH39" s="83">
        <v>437738</v>
      </c>
      <c r="BI39" s="83">
        <v>437738</v>
      </c>
      <c r="BJ39" s="84">
        <v>435843</v>
      </c>
      <c r="BK39" s="82"/>
      <c r="BL39" s="87"/>
      <c r="BM39" s="87"/>
      <c r="BN39" s="87"/>
      <c r="BO39" s="88"/>
      <c r="BP39" s="86"/>
      <c r="BQ39" s="83"/>
      <c r="BR39" s="83"/>
      <c r="BS39" s="83"/>
      <c r="BT39" s="83"/>
      <c r="BU39" s="83"/>
      <c r="BV39" s="83"/>
      <c r="BW39" s="83"/>
      <c r="BX39" s="83"/>
      <c r="BY39" s="84"/>
      <c r="BZ39" s="82"/>
      <c r="CA39" s="83"/>
      <c r="CB39" s="83"/>
      <c r="CC39" s="83"/>
      <c r="CD39" s="83"/>
      <c r="CE39" s="83"/>
      <c r="CF39" s="83"/>
      <c r="CG39" s="83"/>
      <c r="CH39" s="83"/>
      <c r="CI39" s="85"/>
      <c r="CJ39" s="86"/>
      <c r="CK39" s="83"/>
      <c r="CL39" s="83"/>
      <c r="CM39" s="83"/>
      <c r="CN39" s="83"/>
      <c r="CO39" s="83"/>
      <c r="CP39" s="83"/>
      <c r="CQ39" s="83"/>
      <c r="CR39" s="83"/>
      <c r="CS39" s="84"/>
      <c r="CT39" s="82"/>
      <c r="CU39" s="83"/>
      <c r="CV39" s="83"/>
      <c r="CW39" s="83"/>
      <c r="CX39" s="83"/>
      <c r="CY39" s="83"/>
      <c r="CZ39" s="83"/>
      <c r="DA39" s="83"/>
      <c r="DB39" s="83"/>
      <c r="DC39" s="85"/>
      <c r="DD39" s="86"/>
      <c r="DE39" s="83"/>
      <c r="DF39" s="83"/>
      <c r="DG39" s="83"/>
      <c r="DH39" s="83"/>
      <c r="DI39" s="83"/>
      <c r="DJ39" s="83"/>
      <c r="DK39" s="83"/>
      <c r="DL39" s="83"/>
      <c r="DM39" s="85"/>
      <c r="DN39" s="82"/>
      <c r="DO39" s="83"/>
      <c r="DP39" s="83"/>
      <c r="DQ39" s="83"/>
      <c r="DR39" s="83"/>
      <c r="DS39" s="83"/>
      <c r="DT39" s="83"/>
      <c r="DU39" s="83"/>
      <c r="DV39" s="83"/>
      <c r="DW39" s="84"/>
      <c r="DX39" s="82"/>
      <c r="DY39" s="83"/>
      <c r="DZ39" s="83"/>
      <c r="EA39" s="83"/>
      <c r="EB39" s="85"/>
      <c r="EC39" s="86"/>
      <c r="ED39" s="83"/>
      <c r="EE39" s="83"/>
      <c r="EF39" s="83"/>
      <c r="EG39" s="83"/>
      <c r="EH39" s="83"/>
      <c r="EI39" s="83"/>
      <c r="EJ39" s="83"/>
      <c r="EK39" s="83"/>
      <c r="EL39" s="83"/>
      <c r="EM39" s="83"/>
      <c r="EN39" s="83"/>
      <c r="EO39" s="83"/>
      <c r="EP39" s="83"/>
      <c r="EQ39" s="85"/>
      <c r="ER39" s="82"/>
      <c r="ES39" s="83"/>
      <c r="ET39" s="83"/>
      <c r="EU39" s="83"/>
      <c r="EV39" s="83"/>
      <c r="EW39" s="83"/>
      <c r="EX39" s="83"/>
      <c r="EY39" s="83"/>
      <c r="EZ39" s="83"/>
      <c r="FA39" s="83"/>
      <c r="FB39" s="83"/>
      <c r="FC39" s="83"/>
      <c r="FD39" s="83"/>
      <c r="FE39" s="83"/>
      <c r="FF39" s="85"/>
      <c r="FG39" s="86"/>
      <c r="FH39" s="83"/>
      <c r="FI39" s="83"/>
      <c r="FJ39" s="83"/>
      <c r="FK39" s="83"/>
      <c r="FL39" s="83"/>
      <c r="FM39" s="83"/>
      <c r="FN39" s="83"/>
      <c r="FO39" s="83"/>
      <c r="FP39" s="83"/>
      <c r="FQ39" s="83"/>
      <c r="FR39" s="83"/>
      <c r="FS39" s="83"/>
      <c r="FT39" s="83"/>
      <c r="FU39" s="84"/>
      <c r="FV39" s="82"/>
      <c r="FW39" s="87"/>
      <c r="FX39" s="87"/>
      <c r="FY39" s="87"/>
      <c r="FZ39" s="87"/>
      <c r="GA39" s="83"/>
      <c r="GB39" s="87"/>
      <c r="GC39" s="87"/>
      <c r="GD39" s="87"/>
      <c r="GE39" s="88"/>
    </row>
    <row r="40" spans="1:187" s="48" customFormat="1" ht="31.5" x14ac:dyDescent="0.25">
      <c r="A40" s="189"/>
      <c r="B40" s="94" t="s">
        <v>86</v>
      </c>
      <c r="C40" s="82">
        <f t="shared" si="7"/>
        <v>1886033</v>
      </c>
      <c r="D40" s="82">
        <f t="shared" ref="D40:D74" si="13">I40+DJ40+DT40+DY40+GB40</f>
        <v>471508</v>
      </c>
      <c r="E40" s="83">
        <f t="shared" ref="E40:E74" si="14">J40+DK40+DU40+DZ40+GC40</f>
        <v>471508</v>
      </c>
      <c r="F40" s="83">
        <f t="shared" ref="F40:F74" si="15">K40+DL40+DV40+EA40+GD40</f>
        <v>471508</v>
      </c>
      <c r="G40" s="84">
        <f t="shared" ref="G40:G74" si="16">L40+DM40+DW40+EB40+GE40</f>
        <v>471509</v>
      </c>
      <c r="H40" s="82">
        <f t="shared" si="8"/>
        <v>1886033</v>
      </c>
      <c r="I40" s="83">
        <f t="shared" si="9"/>
        <v>471508</v>
      </c>
      <c r="J40" s="83">
        <f t="shared" si="10"/>
        <v>471508</v>
      </c>
      <c r="K40" s="83">
        <f t="shared" si="11"/>
        <v>471508</v>
      </c>
      <c r="L40" s="85">
        <f t="shared" si="12"/>
        <v>471509</v>
      </c>
      <c r="M40" s="86"/>
      <c r="N40" s="83"/>
      <c r="O40" s="83"/>
      <c r="P40" s="83"/>
      <c r="Q40" s="83"/>
      <c r="R40" s="83"/>
      <c r="S40" s="83"/>
      <c r="T40" s="83"/>
      <c r="U40" s="83"/>
      <c r="V40" s="85"/>
      <c r="W40" s="82"/>
      <c r="X40" s="83"/>
      <c r="Y40" s="83"/>
      <c r="Z40" s="83"/>
      <c r="AA40" s="83"/>
      <c r="AB40" s="83"/>
      <c r="AC40" s="83"/>
      <c r="AD40" s="83"/>
      <c r="AE40" s="83"/>
      <c r="AF40" s="85"/>
      <c r="AG40" s="82"/>
      <c r="AH40" s="83"/>
      <c r="AI40" s="83"/>
      <c r="AJ40" s="83"/>
      <c r="AK40" s="83"/>
      <c r="AL40" s="83"/>
      <c r="AM40" s="83"/>
      <c r="AN40" s="83"/>
      <c r="AO40" s="83"/>
      <c r="AP40" s="85"/>
      <c r="AQ40" s="82"/>
      <c r="AR40" s="83"/>
      <c r="AS40" s="83"/>
      <c r="AT40" s="83"/>
      <c r="AU40" s="83"/>
      <c r="AV40" s="83"/>
      <c r="AW40" s="83"/>
      <c r="AX40" s="83"/>
      <c r="AY40" s="83"/>
      <c r="AZ40" s="85"/>
      <c r="BA40" s="86">
        <v>2092</v>
      </c>
      <c r="BB40" s="83">
        <v>523</v>
      </c>
      <c r="BC40" s="83">
        <v>523</v>
      </c>
      <c r="BD40" s="83">
        <v>523</v>
      </c>
      <c r="BE40" s="83">
        <v>523</v>
      </c>
      <c r="BF40" s="83">
        <v>1886033</v>
      </c>
      <c r="BG40" s="83">
        <v>471508</v>
      </c>
      <c r="BH40" s="83">
        <v>471508</v>
      </c>
      <c r="BI40" s="83">
        <v>471508</v>
      </c>
      <c r="BJ40" s="84">
        <v>471509</v>
      </c>
      <c r="BK40" s="82"/>
      <c r="BL40" s="87"/>
      <c r="BM40" s="87"/>
      <c r="BN40" s="87"/>
      <c r="BO40" s="88"/>
      <c r="BP40" s="86"/>
      <c r="BQ40" s="83"/>
      <c r="BR40" s="83"/>
      <c r="BS40" s="83"/>
      <c r="BT40" s="83"/>
      <c r="BU40" s="83"/>
      <c r="BV40" s="83"/>
      <c r="BW40" s="83"/>
      <c r="BX40" s="83"/>
      <c r="BY40" s="84"/>
      <c r="BZ40" s="82"/>
      <c r="CA40" s="83"/>
      <c r="CB40" s="83"/>
      <c r="CC40" s="83"/>
      <c r="CD40" s="83"/>
      <c r="CE40" s="83"/>
      <c r="CF40" s="83"/>
      <c r="CG40" s="83"/>
      <c r="CH40" s="83"/>
      <c r="CI40" s="85"/>
      <c r="CJ40" s="86"/>
      <c r="CK40" s="83"/>
      <c r="CL40" s="83"/>
      <c r="CM40" s="83"/>
      <c r="CN40" s="83"/>
      <c r="CO40" s="83"/>
      <c r="CP40" s="83"/>
      <c r="CQ40" s="83"/>
      <c r="CR40" s="83"/>
      <c r="CS40" s="84"/>
      <c r="CT40" s="82"/>
      <c r="CU40" s="83"/>
      <c r="CV40" s="83"/>
      <c r="CW40" s="83"/>
      <c r="CX40" s="83"/>
      <c r="CY40" s="83"/>
      <c r="CZ40" s="83"/>
      <c r="DA40" s="83"/>
      <c r="DB40" s="83"/>
      <c r="DC40" s="85"/>
      <c r="DD40" s="86"/>
      <c r="DE40" s="83"/>
      <c r="DF40" s="83"/>
      <c r="DG40" s="83"/>
      <c r="DH40" s="83"/>
      <c r="DI40" s="83"/>
      <c r="DJ40" s="83"/>
      <c r="DK40" s="83"/>
      <c r="DL40" s="83"/>
      <c r="DM40" s="85"/>
      <c r="DN40" s="82"/>
      <c r="DO40" s="83"/>
      <c r="DP40" s="83"/>
      <c r="DQ40" s="83"/>
      <c r="DR40" s="83"/>
      <c r="DS40" s="83"/>
      <c r="DT40" s="83"/>
      <c r="DU40" s="83"/>
      <c r="DV40" s="83"/>
      <c r="DW40" s="84"/>
      <c r="DX40" s="82"/>
      <c r="DY40" s="83"/>
      <c r="DZ40" s="83"/>
      <c r="EA40" s="83"/>
      <c r="EB40" s="85"/>
      <c r="EC40" s="86"/>
      <c r="ED40" s="83"/>
      <c r="EE40" s="83"/>
      <c r="EF40" s="83"/>
      <c r="EG40" s="83"/>
      <c r="EH40" s="83"/>
      <c r="EI40" s="83"/>
      <c r="EJ40" s="83"/>
      <c r="EK40" s="83"/>
      <c r="EL40" s="83"/>
      <c r="EM40" s="83"/>
      <c r="EN40" s="83"/>
      <c r="EO40" s="83"/>
      <c r="EP40" s="83"/>
      <c r="EQ40" s="85"/>
      <c r="ER40" s="82"/>
      <c r="ES40" s="83"/>
      <c r="ET40" s="83"/>
      <c r="EU40" s="83"/>
      <c r="EV40" s="83"/>
      <c r="EW40" s="83"/>
      <c r="EX40" s="83"/>
      <c r="EY40" s="83"/>
      <c r="EZ40" s="83"/>
      <c r="FA40" s="83"/>
      <c r="FB40" s="83"/>
      <c r="FC40" s="83"/>
      <c r="FD40" s="83"/>
      <c r="FE40" s="83"/>
      <c r="FF40" s="85"/>
      <c r="FG40" s="86"/>
      <c r="FH40" s="83"/>
      <c r="FI40" s="83"/>
      <c r="FJ40" s="83"/>
      <c r="FK40" s="83"/>
      <c r="FL40" s="83"/>
      <c r="FM40" s="83"/>
      <c r="FN40" s="83"/>
      <c r="FO40" s="83"/>
      <c r="FP40" s="83"/>
      <c r="FQ40" s="83"/>
      <c r="FR40" s="83"/>
      <c r="FS40" s="83"/>
      <c r="FT40" s="83"/>
      <c r="FU40" s="84"/>
      <c r="FV40" s="82"/>
      <c r="FW40" s="87"/>
      <c r="FX40" s="87"/>
      <c r="FY40" s="87"/>
      <c r="FZ40" s="87"/>
      <c r="GA40" s="83"/>
      <c r="GB40" s="87"/>
      <c r="GC40" s="87"/>
      <c r="GD40" s="87"/>
      <c r="GE40" s="88"/>
    </row>
    <row r="41" spans="1:187" s="48" customFormat="1" x14ac:dyDescent="0.25">
      <c r="A41" s="189"/>
      <c r="B41" s="120" t="s">
        <v>27</v>
      </c>
      <c r="C41" s="82">
        <f t="shared" si="7"/>
        <v>109149</v>
      </c>
      <c r="D41" s="82">
        <f t="shared" si="13"/>
        <v>109149</v>
      </c>
      <c r="E41" s="83">
        <f t="shared" si="14"/>
        <v>0</v>
      </c>
      <c r="F41" s="83">
        <f t="shared" si="15"/>
        <v>0</v>
      </c>
      <c r="G41" s="84">
        <f t="shared" si="16"/>
        <v>0</v>
      </c>
      <c r="H41" s="82">
        <f t="shared" si="8"/>
        <v>0</v>
      </c>
      <c r="I41" s="83">
        <f t="shared" si="9"/>
        <v>0</v>
      </c>
      <c r="J41" s="83">
        <f t="shared" si="10"/>
        <v>0</v>
      </c>
      <c r="K41" s="83">
        <f t="shared" si="11"/>
        <v>0</v>
      </c>
      <c r="L41" s="85">
        <f t="shared" si="12"/>
        <v>0</v>
      </c>
      <c r="M41" s="86"/>
      <c r="N41" s="83"/>
      <c r="O41" s="83"/>
      <c r="P41" s="83"/>
      <c r="Q41" s="83"/>
      <c r="R41" s="83"/>
      <c r="S41" s="83"/>
      <c r="T41" s="83"/>
      <c r="U41" s="83"/>
      <c r="V41" s="85"/>
      <c r="W41" s="82"/>
      <c r="X41" s="83"/>
      <c r="Y41" s="83"/>
      <c r="Z41" s="83"/>
      <c r="AA41" s="83"/>
      <c r="AB41" s="83"/>
      <c r="AC41" s="83"/>
      <c r="AD41" s="83"/>
      <c r="AE41" s="83"/>
      <c r="AF41" s="85"/>
      <c r="AG41" s="82"/>
      <c r="AH41" s="83"/>
      <c r="AI41" s="83"/>
      <c r="AJ41" s="83"/>
      <c r="AK41" s="83"/>
      <c r="AL41" s="83"/>
      <c r="AM41" s="83"/>
      <c r="AN41" s="83"/>
      <c r="AO41" s="83"/>
      <c r="AP41" s="85"/>
      <c r="AQ41" s="82"/>
      <c r="AR41" s="83"/>
      <c r="AS41" s="83"/>
      <c r="AT41" s="83"/>
      <c r="AU41" s="83"/>
      <c r="AV41" s="83"/>
      <c r="AW41" s="83"/>
      <c r="AX41" s="83"/>
      <c r="AY41" s="83"/>
      <c r="AZ41" s="85"/>
      <c r="BA41" s="86"/>
      <c r="BB41" s="83"/>
      <c r="BC41" s="83"/>
      <c r="BD41" s="83"/>
      <c r="BE41" s="83"/>
      <c r="BF41" s="83"/>
      <c r="BG41" s="83"/>
      <c r="BH41" s="83"/>
      <c r="BI41" s="83"/>
      <c r="BJ41" s="84"/>
      <c r="BK41" s="82"/>
      <c r="BL41" s="87"/>
      <c r="BM41" s="87"/>
      <c r="BN41" s="87"/>
      <c r="BO41" s="88"/>
      <c r="BP41" s="86"/>
      <c r="BQ41" s="83"/>
      <c r="BR41" s="83"/>
      <c r="BS41" s="83"/>
      <c r="BT41" s="83"/>
      <c r="BU41" s="83"/>
      <c r="BV41" s="83"/>
      <c r="BW41" s="83"/>
      <c r="BX41" s="83"/>
      <c r="BY41" s="84"/>
      <c r="BZ41" s="82"/>
      <c r="CA41" s="83"/>
      <c r="CB41" s="83"/>
      <c r="CC41" s="83"/>
      <c r="CD41" s="83"/>
      <c r="CE41" s="83"/>
      <c r="CF41" s="83"/>
      <c r="CG41" s="83"/>
      <c r="CH41" s="83"/>
      <c r="CI41" s="85"/>
      <c r="CJ41" s="86"/>
      <c r="CK41" s="83"/>
      <c r="CL41" s="83"/>
      <c r="CM41" s="83"/>
      <c r="CN41" s="83"/>
      <c r="CO41" s="83"/>
      <c r="CP41" s="83"/>
      <c r="CQ41" s="83"/>
      <c r="CR41" s="83"/>
      <c r="CS41" s="84"/>
      <c r="CT41" s="82"/>
      <c r="CU41" s="83"/>
      <c r="CV41" s="83"/>
      <c r="CW41" s="83"/>
      <c r="CX41" s="83"/>
      <c r="CY41" s="83"/>
      <c r="CZ41" s="83"/>
      <c r="DA41" s="83"/>
      <c r="DB41" s="83"/>
      <c r="DC41" s="85"/>
      <c r="DD41" s="86">
        <v>1</v>
      </c>
      <c r="DE41" s="83">
        <v>1</v>
      </c>
      <c r="DF41" s="83">
        <v>0</v>
      </c>
      <c r="DG41" s="83">
        <v>0</v>
      </c>
      <c r="DH41" s="83">
        <v>0</v>
      </c>
      <c r="DI41" s="83">
        <v>109149</v>
      </c>
      <c r="DJ41" s="83">
        <v>109149</v>
      </c>
      <c r="DK41" s="83">
        <v>0</v>
      </c>
      <c r="DL41" s="83">
        <v>0</v>
      </c>
      <c r="DM41" s="85">
        <v>0</v>
      </c>
      <c r="DN41" s="82"/>
      <c r="DO41" s="83"/>
      <c r="DP41" s="83"/>
      <c r="DQ41" s="83"/>
      <c r="DR41" s="83"/>
      <c r="DS41" s="83"/>
      <c r="DT41" s="83"/>
      <c r="DU41" s="83"/>
      <c r="DV41" s="83"/>
      <c r="DW41" s="84"/>
      <c r="DX41" s="82"/>
      <c r="DY41" s="83"/>
      <c r="DZ41" s="83"/>
      <c r="EA41" s="83"/>
      <c r="EB41" s="85"/>
      <c r="EC41" s="86"/>
      <c r="ED41" s="83"/>
      <c r="EE41" s="83"/>
      <c r="EF41" s="83"/>
      <c r="EG41" s="83"/>
      <c r="EH41" s="83"/>
      <c r="EI41" s="83"/>
      <c r="EJ41" s="83"/>
      <c r="EK41" s="83"/>
      <c r="EL41" s="83"/>
      <c r="EM41" s="83"/>
      <c r="EN41" s="83"/>
      <c r="EO41" s="83"/>
      <c r="EP41" s="83"/>
      <c r="EQ41" s="85"/>
      <c r="ER41" s="82"/>
      <c r="ES41" s="83"/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3"/>
      <c r="FF41" s="85"/>
      <c r="FG41" s="86"/>
      <c r="FH41" s="83"/>
      <c r="FI41" s="83"/>
      <c r="FJ41" s="83"/>
      <c r="FK41" s="83"/>
      <c r="FL41" s="83"/>
      <c r="FM41" s="83"/>
      <c r="FN41" s="83"/>
      <c r="FO41" s="83"/>
      <c r="FP41" s="83"/>
      <c r="FQ41" s="83"/>
      <c r="FR41" s="83"/>
      <c r="FS41" s="83"/>
      <c r="FT41" s="83"/>
      <c r="FU41" s="84"/>
      <c r="FV41" s="82"/>
      <c r="FW41" s="87"/>
      <c r="FX41" s="87"/>
      <c r="FY41" s="87"/>
      <c r="FZ41" s="87"/>
      <c r="GA41" s="83"/>
      <c r="GB41" s="87"/>
      <c r="GC41" s="87"/>
      <c r="GD41" s="87"/>
      <c r="GE41" s="88"/>
    </row>
    <row r="42" spans="1:187" s="48" customFormat="1" ht="32.25" thickBot="1" x14ac:dyDescent="0.3">
      <c r="A42" s="188"/>
      <c r="B42" s="121" t="s">
        <v>267</v>
      </c>
      <c r="C42" s="98">
        <f t="shared" si="7"/>
        <v>3229577</v>
      </c>
      <c r="D42" s="98">
        <f t="shared" si="13"/>
        <v>880794</v>
      </c>
      <c r="E42" s="99">
        <f t="shared" si="14"/>
        <v>880794</v>
      </c>
      <c r="F42" s="99">
        <f t="shared" si="15"/>
        <v>733994</v>
      </c>
      <c r="G42" s="100">
        <f t="shared" si="16"/>
        <v>733995</v>
      </c>
      <c r="H42" s="98">
        <f t="shared" si="8"/>
        <v>0</v>
      </c>
      <c r="I42" s="99">
        <f t="shared" si="9"/>
        <v>0</v>
      </c>
      <c r="J42" s="99">
        <f t="shared" si="10"/>
        <v>0</v>
      </c>
      <c r="K42" s="99">
        <f t="shared" si="11"/>
        <v>0</v>
      </c>
      <c r="L42" s="101">
        <f t="shared" si="12"/>
        <v>0</v>
      </c>
      <c r="M42" s="112"/>
      <c r="N42" s="99"/>
      <c r="O42" s="99"/>
      <c r="P42" s="99"/>
      <c r="Q42" s="99"/>
      <c r="R42" s="99"/>
      <c r="S42" s="99"/>
      <c r="T42" s="99"/>
      <c r="U42" s="99"/>
      <c r="V42" s="101"/>
      <c r="W42" s="98"/>
      <c r="X42" s="99"/>
      <c r="Y42" s="99"/>
      <c r="Z42" s="99"/>
      <c r="AA42" s="99"/>
      <c r="AB42" s="99"/>
      <c r="AC42" s="99"/>
      <c r="AD42" s="99"/>
      <c r="AE42" s="99"/>
      <c r="AF42" s="101"/>
      <c r="AG42" s="98"/>
      <c r="AH42" s="99"/>
      <c r="AI42" s="99"/>
      <c r="AJ42" s="99"/>
      <c r="AK42" s="99"/>
      <c r="AL42" s="99"/>
      <c r="AM42" s="99"/>
      <c r="AN42" s="99"/>
      <c r="AO42" s="99"/>
      <c r="AP42" s="101"/>
      <c r="AQ42" s="98"/>
      <c r="AR42" s="99"/>
      <c r="AS42" s="99"/>
      <c r="AT42" s="99"/>
      <c r="AU42" s="99"/>
      <c r="AV42" s="99"/>
      <c r="AW42" s="99"/>
      <c r="AX42" s="99"/>
      <c r="AY42" s="99"/>
      <c r="AZ42" s="101"/>
      <c r="BA42" s="112"/>
      <c r="BB42" s="99"/>
      <c r="BC42" s="99"/>
      <c r="BD42" s="99"/>
      <c r="BE42" s="99"/>
      <c r="BF42" s="99"/>
      <c r="BG42" s="99"/>
      <c r="BH42" s="99"/>
      <c r="BI42" s="99"/>
      <c r="BJ42" s="100"/>
      <c r="BK42" s="98"/>
      <c r="BL42" s="113"/>
      <c r="BM42" s="113"/>
      <c r="BN42" s="113"/>
      <c r="BO42" s="114"/>
      <c r="BP42" s="112"/>
      <c r="BQ42" s="99"/>
      <c r="BR42" s="99"/>
      <c r="BS42" s="99"/>
      <c r="BT42" s="99"/>
      <c r="BU42" s="99"/>
      <c r="BV42" s="99"/>
      <c r="BW42" s="99"/>
      <c r="BX42" s="99"/>
      <c r="BY42" s="100"/>
      <c r="BZ42" s="98"/>
      <c r="CA42" s="99"/>
      <c r="CB42" s="99"/>
      <c r="CC42" s="99"/>
      <c r="CD42" s="99"/>
      <c r="CE42" s="99"/>
      <c r="CF42" s="99"/>
      <c r="CG42" s="99"/>
      <c r="CH42" s="99"/>
      <c r="CI42" s="101"/>
      <c r="CJ42" s="112"/>
      <c r="CK42" s="99"/>
      <c r="CL42" s="99"/>
      <c r="CM42" s="99"/>
      <c r="CN42" s="99"/>
      <c r="CO42" s="99"/>
      <c r="CP42" s="99"/>
      <c r="CQ42" s="99"/>
      <c r="CR42" s="99"/>
      <c r="CS42" s="100"/>
      <c r="CT42" s="98"/>
      <c r="CU42" s="99"/>
      <c r="CV42" s="99"/>
      <c r="CW42" s="99"/>
      <c r="CX42" s="99"/>
      <c r="CY42" s="99"/>
      <c r="CZ42" s="99"/>
      <c r="DA42" s="99"/>
      <c r="DB42" s="99"/>
      <c r="DC42" s="101"/>
      <c r="DD42" s="112">
        <v>22</v>
      </c>
      <c r="DE42" s="99">
        <v>6</v>
      </c>
      <c r="DF42" s="99">
        <v>6</v>
      </c>
      <c r="DG42" s="99">
        <v>5</v>
      </c>
      <c r="DH42" s="99">
        <v>5</v>
      </c>
      <c r="DI42" s="99">
        <v>3229577</v>
      </c>
      <c r="DJ42" s="99">
        <v>880794</v>
      </c>
      <c r="DK42" s="99">
        <v>880794</v>
      </c>
      <c r="DL42" s="99">
        <v>733994</v>
      </c>
      <c r="DM42" s="101">
        <v>733995</v>
      </c>
      <c r="DN42" s="98"/>
      <c r="DO42" s="99"/>
      <c r="DP42" s="99"/>
      <c r="DQ42" s="99"/>
      <c r="DR42" s="99"/>
      <c r="DS42" s="99"/>
      <c r="DT42" s="99"/>
      <c r="DU42" s="99"/>
      <c r="DV42" s="99"/>
      <c r="DW42" s="100"/>
      <c r="DX42" s="98"/>
      <c r="DY42" s="99"/>
      <c r="DZ42" s="99"/>
      <c r="EA42" s="99"/>
      <c r="EB42" s="101"/>
      <c r="EC42" s="112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101"/>
      <c r="ER42" s="98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101"/>
      <c r="FG42" s="112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100"/>
      <c r="FV42" s="98"/>
      <c r="FW42" s="113"/>
      <c r="FX42" s="113"/>
      <c r="FY42" s="113"/>
      <c r="FZ42" s="113"/>
      <c r="GA42" s="99"/>
      <c r="GB42" s="113"/>
      <c r="GC42" s="113"/>
      <c r="GD42" s="113"/>
      <c r="GE42" s="114"/>
    </row>
    <row r="43" spans="1:187" s="48" customFormat="1" x14ac:dyDescent="0.25">
      <c r="A43" s="187">
        <v>4</v>
      </c>
      <c r="B43" s="115" t="s">
        <v>8</v>
      </c>
      <c r="C43" s="71">
        <f t="shared" si="7"/>
        <v>10715296</v>
      </c>
      <c r="D43" s="72">
        <f t="shared" si="13"/>
        <v>2678824</v>
      </c>
      <c r="E43" s="72">
        <f t="shared" si="14"/>
        <v>2678824</v>
      </c>
      <c r="F43" s="72">
        <f t="shared" si="15"/>
        <v>2678824</v>
      </c>
      <c r="G43" s="75">
        <f t="shared" si="16"/>
        <v>2678824</v>
      </c>
      <c r="H43" s="71">
        <f t="shared" si="8"/>
        <v>4029116</v>
      </c>
      <c r="I43" s="72">
        <f t="shared" si="9"/>
        <v>1007279</v>
      </c>
      <c r="J43" s="72">
        <f t="shared" si="10"/>
        <v>1007279</v>
      </c>
      <c r="K43" s="72">
        <f t="shared" si="11"/>
        <v>1007279</v>
      </c>
      <c r="L43" s="73">
        <f t="shared" si="12"/>
        <v>1007279</v>
      </c>
      <c r="M43" s="116">
        <v>2557</v>
      </c>
      <c r="N43" s="91">
        <v>639</v>
      </c>
      <c r="O43" s="91">
        <v>639</v>
      </c>
      <c r="P43" s="91">
        <v>640</v>
      </c>
      <c r="Q43" s="91">
        <v>639</v>
      </c>
      <c r="R43" s="91">
        <v>1443752</v>
      </c>
      <c r="S43" s="91">
        <v>360938</v>
      </c>
      <c r="T43" s="91">
        <v>360938</v>
      </c>
      <c r="U43" s="91">
        <v>360938</v>
      </c>
      <c r="V43" s="92">
        <v>360938</v>
      </c>
      <c r="W43" s="90">
        <v>0</v>
      </c>
      <c r="X43" s="91">
        <v>0</v>
      </c>
      <c r="Y43" s="91">
        <v>0</v>
      </c>
      <c r="Z43" s="91">
        <v>0</v>
      </c>
      <c r="AA43" s="91">
        <v>0</v>
      </c>
      <c r="AB43" s="91">
        <v>0</v>
      </c>
      <c r="AC43" s="91">
        <v>0</v>
      </c>
      <c r="AD43" s="91">
        <v>0</v>
      </c>
      <c r="AE43" s="91">
        <v>0</v>
      </c>
      <c r="AF43" s="92">
        <v>0</v>
      </c>
      <c r="AG43" s="90">
        <v>0</v>
      </c>
      <c r="AH43" s="91">
        <v>0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91">
        <v>0</v>
      </c>
      <c r="AP43" s="92">
        <v>0</v>
      </c>
      <c r="AQ43" s="90">
        <v>0</v>
      </c>
      <c r="AR43" s="91">
        <v>0</v>
      </c>
      <c r="AS43" s="91">
        <v>0</v>
      </c>
      <c r="AT43" s="91">
        <v>0</v>
      </c>
      <c r="AU43" s="91">
        <v>0</v>
      </c>
      <c r="AV43" s="91">
        <v>0</v>
      </c>
      <c r="AW43" s="91">
        <v>0</v>
      </c>
      <c r="AX43" s="91">
        <v>0</v>
      </c>
      <c r="AY43" s="91">
        <v>0</v>
      </c>
      <c r="AZ43" s="92">
        <v>0</v>
      </c>
      <c r="BA43" s="116">
        <v>1244</v>
      </c>
      <c r="BB43" s="91">
        <v>311</v>
      </c>
      <c r="BC43" s="91">
        <v>311</v>
      </c>
      <c r="BD43" s="91">
        <v>311</v>
      </c>
      <c r="BE43" s="91">
        <v>311</v>
      </c>
      <c r="BF43" s="91">
        <v>2585364</v>
      </c>
      <c r="BG43" s="91">
        <v>646341</v>
      </c>
      <c r="BH43" s="91">
        <v>646341</v>
      </c>
      <c r="BI43" s="91">
        <v>646341</v>
      </c>
      <c r="BJ43" s="110">
        <v>646341</v>
      </c>
      <c r="BK43" s="90"/>
      <c r="BL43" s="117"/>
      <c r="BM43" s="117"/>
      <c r="BN43" s="117"/>
      <c r="BO43" s="118"/>
      <c r="BP43" s="116">
        <v>0</v>
      </c>
      <c r="BQ43" s="91">
        <v>0</v>
      </c>
      <c r="BR43" s="91">
        <v>0</v>
      </c>
      <c r="BS43" s="91">
        <v>0</v>
      </c>
      <c r="BT43" s="91">
        <v>0</v>
      </c>
      <c r="BU43" s="91">
        <v>0</v>
      </c>
      <c r="BV43" s="91">
        <v>0</v>
      </c>
      <c r="BW43" s="91">
        <v>0</v>
      </c>
      <c r="BX43" s="91">
        <v>0</v>
      </c>
      <c r="BY43" s="110">
        <v>0</v>
      </c>
      <c r="BZ43" s="90">
        <v>0</v>
      </c>
      <c r="CA43" s="91">
        <v>0</v>
      </c>
      <c r="CB43" s="91">
        <v>0</v>
      </c>
      <c r="CC43" s="91">
        <v>0</v>
      </c>
      <c r="CD43" s="91">
        <v>0</v>
      </c>
      <c r="CE43" s="91">
        <v>0</v>
      </c>
      <c r="CF43" s="91">
        <v>0</v>
      </c>
      <c r="CG43" s="91">
        <v>0</v>
      </c>
      <c r="CH43" s="91">
        <v>0</v>
      </c>
      <c r="CI43" s="92">
        <v>0</v>
      </c>
      <c r="CJ43" s="116">
        <v>0</v>
      </c>
      <c r="CK43" s="91">
        <v>0</v>
      </c>
      <c r="CL43" s="91">
        <v>0</v>
      </c>
      <c r="CM43" s="91">
        <v>0</v>
      </c>
      <c r="CN43" s="91">
        <v>0</v>
      </c>
      <c r="CO43" s="91">
        <v>0</v>
      </c>
      <c r="CP43" s="91">
        <v>0</v>
      </c>
      <c r="CQ43" s="91">
        <v>0</v>
      </c>
      <c r="CR43" s="91">
        <v>0</v>
      </c>
      <c r="CS43" s="110">
        <v>0</v>
      </c>
      <c r="CT43" s="90">
        <v>0</v>
      </c>
      <c r="CU43" s="91">
        <v>0</v>
      </c>
      <c r="CV43" s="91">
        <v>0</v>
      </c>
      <c r="CW43" s="91">
        <v>0</v>
      </c>
      <c r="CX43" s="91">
        <v>0</v>
      </c>
      <c r="CY43" s="91">
        <v>0</v>
      </c>
      <c r="CZ43" s="91">
        <v>0</v>
      </c>
      <c r="DA43" s="91">
        <v>0</v>
      </c>
      <c r="DB43" s="91">
        <v>0</v>
      </c>
      <c r="DC43" s="92">
        <v>0</v>
      </c>
      <c r="DD43" s="116">
        <v>84</v>
      </c>
      <c r="DE43" s="91">
        <v>21</v>
      </c>
      <c r="DF43" s="91">
        <v>21</v>
      </c>
      <c r="DG43" s="91">
        <v>21</v>
      </c>
      <c r="DH43" s="91">
        <v>21</v>
      </c>
      <c r="DI43" s="91">
        <v>3093539</v>
      </c>
      <c r="DJ43" s="91">
        <v>773385</v>
      </c>
      <c r="DK43" s="91">
        <v>773385</v>
      </c>
      <c r="DL43" s="91">
        <v>773385</v>
      </c>
      <c r="DM43" s="92">
        <v>773384</v>
      </c>
      <c r="DN43" s="90">
        <v>153</v>
      </c>
      <c r="DO43" s="91">
        <v>38</v>
      </c>
      <c r="DP43" s="91">
        <v>38</v>
      </c>
      <c r="DQ43" s="91">
        <v>38</v>
      </c>
      <c r="DR43" s="91">
        <v>39</v>
      </c>
      <c r="DS43" s="91">
        <v>3592641</v>
      </c>
      <c r="DT43" s="91">
        <v>898160</v>
      </c>
      <c r="DU43" s="91">
        <v>898160</v>
      </c>
      <c r="DV43" s="91">
        <v>898160</v>
      </c>
      <c r="DW43" s="110">
        <v>898161</v>
      </c>
      <c r="DX43" s="90"/>
      <c r="DY43" s="91"/>
      <c r="DZ43" s="91"/>
      <c r="EA43" s="91"/>
      <c r="EB43" s="92"/>
      <c r="EC43" s="116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2"/>
      <c r="ER43" s="90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2"/>
      <c r="FG43" s="116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110"/>
      <c r="FV43" s="90">
        <v>0</v>
      </c>
      <c r="FW43" s="117">
        <v>0</v>
      </c>
      <c r="FX43" s="117">
        <v>0</v>
      </c>
      <c r="FY43" s="117">
        <v>0</v>
      </c>
      <c r="FZ43" s="117">
        <v>0</v>
      </c>
      <c r="GA43" s="91">
        <v>0</v>
      </c>
      <c r="GB43" s="117">
        <v>0</v>
      </c>
      <c r="GC43" s="117">
        <v>0</v>
      </c>
      <c r="GD43" s="117">
        <v>0</v>
      </c>
      <c r="GE43" s="118">
        <v>0</v>
      </c>
    </row>
    <row r="44" spans="1:187" s="48" customFormat="1" ht="47.25" x14ac:dyDescent="0.25">
      <c r="A44" s="189"/>
      <c r="B44" s="93" t="s">
        <v>268</v>
      </c>
      <c r="C44" s="82">
        <f t="shared" si="7"/>
        <v>0</v>
      </c>
      <c r="D44" s="83">
        <f t="shared" si="13"/>
        <v>0</v>
      </c>
      <c r="E44" s="83">
        <f t="shared" si="14"/>
        <v>0</v>
      </c>
      <c r="F44" s="83">
        <f t="shared" si="15"/>
        <v>0</v>
      </c>
      <c r="G44" s="84">
        <f t="shared" si="16"/>
        <v>0</v>
      </c>
      <c r="H44" s="82">
        <f t="shared" si="8"/>
        <v>0</v>
      </c>
      <c r="I44" s="83">
        <f t="shared" si="9"/>
        <v>0</v>
      </c>
      <c r="J44" s="83">
        <f t="shared" si="10"/>
        <v>0</v>
      </c>
      <c r="K44" s="83">
        <f t="shared" si="11"/>
        <v>0</v>
      </c>
      <c r="L44" s="85">
        <f t="shared" si="12"/>
        <v>0</v>
      </c>
      <c r="M44" s="86"/>
      <c r="N44" s="87"/>
      <c r="O44" s="87"/>
      <c r="P44" s="87"/>
      <c r="Q44" s="87"/>
      <c r="R44" s="83"/>
      <c r="S44" s="87"/>
      <c r="T44" s="87"/>
      <c r="U44" s="87"/>
      <c r="V44" s="88"/>
      <c r="W44" s="82"/>
      <c r="X44" s="87"/>
      <c r="Y44" s="87"/>
      <c r="Z44" s="87"/>
      <c r="AA44" s="87"/>
      <c r="AB44" s="83"/>
      <c r="AC44" s="87"/>
      <c r="AD44" s="87"/>
      <c r="AE44" s="87"/>
      <c r="AF44" s="88"/>
      <c r="AG44" s="82"/>
      <c r="AH44" s="87"/>
      <c r="AI44" s="87"/>
      <c r="AJ44" s="87"/>
      <c r="AK44" s="87"/>
      <c r="AL44" s="83"/>
      <c r="AM44" s="87"/>
      <c r="AN44" s="87"/>
      <c r="AO44" s="87"/>
      <c r="AP44" s="88"/>
      <c r="AQ44" s="82"/>
      <c r="AR44" s="87"/>
      <c r="AS44" s="87"/>
      <c r="AT44" s="87"/>
      <c r="AU44" s="87"/>
      <c r="AV44" s="83"/>
      <c r="AW44" s="87"/>
      <c r="AX44" s="87"/>
      <c r="AY44" s="87"/>
      <c r="AZ44" s="88"/>
      <c r="BA44" s="86"/>
      <c r="BB44" s="87"/>
      <c r="BC44" s="87"/>
      <c r="BD44" s="87"/>
      <c r="BE44" s="87"/>
      <c r="BF44" s="83"/>
      <c r="BG44" s="87"/>
      <c r="BH44" s="87"/>
      <c r="BI44" s="87"/>
      <c r="BJ44" s="119"/>
      <c r="BK44" s="82"/>
      <c r="BL44" s="87"/>
      <c r="BM44" s="87"/>
      <c r="BN44" s="87"/>
      <c r="BO44" s="88"/>
      <c r="BP44" s="86"/>
      <c r="BQ44" s="87"/>
      <c r="BR44" s="87"/>
      <c r="BS44" s="87"/>
      <c r="BT44" s="87"/>
      <c r="BU44" s="83"/>
      <c r="BV44" s="87"/>
      <c r="BW44" s="87"/>
      <c r="BX44" s="87"/>
      <c r="BY44" s="119"/>
      <c r="BZ44" s="82"/>
      <c r="CA44" s="87"/>
      <c r="CB44" s="87"/>
      <c r="CC44" s="87"/>
      <c r="CD44" s="87"/>
      <c r="CE44" s="83"/>
      <c r="CF44" s="87"/>
      <c r="CG44" s="87"/>
      <c r="CH44" s="87"/>
      <c r="CI44" s="88"/>
      <c r="CJ44" s="86"/>
      <c r="CK44" s="87"/>
      <c r="CL44" s="87"/>
      <c r="CM44" s="87"/>
      <c r="CN44" s="87"/>
      <c r="CO44" s="83"/>
      <c r="CP44" s="87"/>
      <c r="CQ44" s="87"/>
      <c r="CR44" s="87"/>
      <c r="CS44" s="119"/>
      <c r="CT44" s="82"/>
      <c r="CU44" s="87"/>
      <c r="CV44" s="87"/>
      <c r="CW44" s="87"/>
      <c r="CX44" s="87"/>
      <c r="CY44" s="83"/>
      <c r="CZ44" s="87"/>
      <c r="DA44" s="87"/>
      <c r="DB44" s="87"/>
      <c r="DC44" s="88"/>
      <c r="DD44" s="86">
        <f t="shared" ref="DD44" si="17">DE44+DF44+DG44+DH44</f>
        <v>0</v>
      </c>
      <c r="DE44" s="87"/>
      <c r="DF44" s="87"/>
      <c r="DG44" s="87"/>
      <c r="DH44" s="87"/>
      <c r="DI44" s="83">
        <f t="shared" ref="DI44" si="18">DJ44+DK44+DL44+DM44</f>
        <v>0</v>
      </c>
      <c r="DJ44" s="87"/>
      <c r="DK44" s="87"/>
      <c r="DL44" s="87"/>
      <c r="DM44" s="88"/>
      <c r="DN44" s="82">
        <f t="shared" ref="DN44" si="19">DO44+DP44+DQ44+DR44</f>
        <v>0</v>
      </c>
      <c r="DO44" s="83"/>
      <c r="DP44" s="83"/>
      <c r="DQ44" s="83"/>
      <c r="DR44" s="83"/>
      <c r="DS44" s="83">
        <f t="shared" ref="DS44" si="20">DT44+DU44+DV44+DW44</f>
        <v>0</v>
      </c>
      <c r="DT44" s="87"/>
      <c r="DU44" s="87"/>
      <c r="DV44" s="87"/>
      <c r="DW44" s="119"/>
      <c r="DX44" s="82"/>
      <c r="DY44" s="83"/>
      <c r="DZ44" s="83"/>
      <c r="EA44" s="83"/>
      <c r="EB44" s="85"/>
      <c r="EC44" s="86"/>
      <c r="ED44" s="87"/>
      <c r="EE44" s="87"/>
      <c r="EF44" s="87"/>
      <c r="EG44" s="87"/>
      <c r="EH44" s="83"/>
      <c r="EI44" s="87"/>
      <c r="EJ44" s="87"/>
      <c r="EK44" s="87"/>
      <c r="EL44" s="87"/>
      <c r="EM44" s="83"/>
      <c r="EN44" s="87"/>
      <c r="EO44" s="87"/>
      <c r="EP44" s="87"/>
      <c r="EQ44" s="88"/>
      <c r="ER44" s="82"/>
      <c r="ES44" s="87"/>
      <c r="ET44" s="87"/>
      <c r="EU44" s="87"/>
      <c r="EV44" s="87"/>
      <c r="EW44" s="83"/>
      <c r="EX44" s="87"/>
      <c r="EY44" s="87"/>
      <c r="EZ44" s="87"/>
      <c r="FA44" s="87"/>
      <c r="FB44" s="83"/>
      <c r="FC44" s="87"/>
      <c r="FD44" s="87"/>
      <c r="FE44" s="87"/>
      <c r="FF44" s="88"/>
      <c r="FG44" s="86"/>
      <c r="FH44" s="87"/>
      <c r="FI44" s="87"/>
      <c r="FJ44" s="87"/>
      <c r="FK44" s="87"/>
      <c r="FL44" s="83"/>
      <c r="FM44" s="87"/>
      <c r="FN44" s="87"/>
      <c r="FO44" s="87"/>
      <c r="FP44" s="87"/>
      <c r="FQ44" s="83"/>
      <c r="FR44" s="87"/>
      <c r="FS44" s="87"/>
      <c r="FT44" s="87"/>
      <c r="FU44" s="119"/>
      <c r="FV44" s="82"/>
      <c r="FW44" s="87"/>
      <c r="FX44" s="87"/>
      <c r="FY44" s="87"/>
      <c r="FZ44" s="87"/>
      <c r="GA44" s="83"/>
      <c r="GB44" s="87"/>
      <c r="GC44" s="87"/>
      <c r="GD44" s="87"/>
      <c r="GE44" s="88"/>
    </row>
    <row r="45" spans="1:187" s="48" customFormat="1" ht="16.5" thickBot="1" x14ac:dyDescent="0.3">
      <c r="A45" s="188"/>
      <c r="B45" s="121" t="s">
        <v>63</v>
      </c>
      <c r="C45" s="98">
        <f t="shared" si="7"/>
        <v>508113</v>
      </c>
      <c r="D45" s="99">
        <f t="shared" si="13"/>
        <v>186415</v>
      </c>
      <c r="E45" s="99">
        <f t="shared" si="14"/>
        <v>139544</v>
      </c>
      <c r="F45" s="99">
        <f t="shared" si="15"/>
        <v>58588</v>
      </c>
      <c r="G45" s="100">
        <f t="shared" si="16"/>
        <v>123566</v>
      </c>
      <c r="H45" s="98">
        <f t="shared" si="8"/>
        <v>508113</v>
      </c>
      <c r="I45" s="99">
        <f t="shared" si="9"/>
        <v>186415</v>
      </c>
      <c r="J45" s="99">
        <f t="shared" si="10"/>
        <v>139544</v>
      </c>
      <c r="K45" s="99">
        <f t="shared" si="11"/>
        <v>58588</v>
      </c>
      <c r="L45" s="101">
        <f t="shared" si="12"/>
        <v>123566</v>
      </c>
      <c r="M45" s="102">
        <v>477</v>
      </c>
      <c r="N45" s="103">
        <v>175</v>
      </c>
      <c r="O45" s="103">
        <v>131</v>
      </c>
      <c r="P45" s="103">
        <v>55</v>
      </c>
      <c r="Q45" s="103">
        <v>116</v>
      </c>
      <c r="R45" s="103">
        <v>508113</v>
      </c>
      <c r="S45" s="103">
        <v>186415</v>
      </c>
      <c r="T45" s="103">
        <v>139544</v>
      </c>
      <c r="U45" s="103">
        <v>58588</v>
      </c>
      <c r="V45" s="104">
        <v>123566</v>
      </c>
      <c r="W45" s="105"/>
      <c r="X45" s="103"/>
      <c r="Y45" s="103"/>
      <c r="Z45" s="103"/>
      <c r="AA45" s="103"/>
      <c r="AB45" s="103"/>
      <c r="AC45" s="103"/>
      <c r="AD45" s="103"/>
      <c r="AE45" s="103"/>
      <c r="AF45" s="104"/>
      <c r="AG45" s="105"/>
      <c r="AH45" s="103"/>
      <c r="AI45" s="103"/>
      <c r="AJ45" s="103"/>
      <c r="AK45" s="103"/>
      <c r="AL45" s="103"/>
      <c r="AM45" s="103"/>
      <c r="AN45" s="103"/>
      <c r="AO45" s="103"/>
      <c r="AP45" s="104"/>
      <c r="AQ45" s="105"/>
      <c r="AR45" s="103"/>
      <c r="AS45" s="103"/>
      <c r="AT45" s="103"/>
      <c r="AU45" s="103"/>
      <c r="AV45" s="103"/>
      <c r="AW45" s="103"/>
      <c r="AX45" s="103"/>
      <c r="AY45" s="103"/>
      <c r="AZ45" s="104"/>
      <c r="BA45" s="102"/>
      <c r="BB45" s="103"/>
      <c r="BC45" s="103"/>
      <c r="BD45" s="103"/>
      <c r="BE45" s="103"/>
      <c r="BF45" s="103"/>
      <c r="BG45" s="103"/>
      <c r="BH45" s="103"/>
      <c r="BI45" s="103"/>
      <c r="BJ45" s="106"/>
      <c r="BK45" s="105"/>
      <c r="BL45" s="107"/>
      <c r="BM45" s="107"/>
      <c r="BN45" s="107"/>
      <c r="BO45" s="108"/>
      <c r="BP45" s="102"/>
      <c r="BQ45" s="103"/>
      <c r="BR45" s="103"/>
      <c r="BS45" s="103"/>
      <c r="BT45" s="103"/>
      <c r="BU45" s="103"/>
      <c r="BV45" s="103"/>
      <c r="BW45" s="103"/>
      <c r="BX45" s="103"/>
      <c r="BY45" s="106"/>
      <c r="BZ45" s="105"/>
      <c r="CA45" s="103"/>
      <c r="CB45" s="103"/>
      <c r="CC45" s="103"/>
      <c r="CD45" s="103"/>
      <c r="CE45" s="103"/>
      <c r="CF45" s="103"/>
      <c r="CG45" s="103"/>
      <c r="CH45" s="103"/>
      <c r="CI45" s="104"/>
      <c r="CJ45" s="102"/>
      <c r="CK45" s="103"/>
      <c r="CL45" s="103"/>
      <c r="CM45" s="103"/>
      <c r="CN45" s="103"/>
      <c r="CO45" s="103"/>
      <c r="CP45" s="103"/>
      <c r="CQ45" s="103"/>
      <c r="CR45" s="103"/>
      <c r="CS45" s="106"/>
      <c r="CT45" s="105"/>
      <c r="CU45" s="103"/>
      <c r="CV45" s="103"/>
      <c r="CW45" s="103"/>
      <c r="CX45" s="103"/>
      <c r="CY45" s="103"/>
      <c r="CZ45" s="103"/>
      <c r="DA45" s="103"/>
      <c r="DB45" s="103"/>
      <c r="DC45" s="104"/>
      <c r="DD45" s="102"/>
      <c r="DE45" s="103"/>
      <c r="DF45" s="103"/>
      <c r="DG45" s="103"/>
      <c r="DH45" s="103"/>
      <c r="DI45" s="103"/>
      <c r="DJ45" s="103"/>
      <c r="DK45" s="103"/>
      <c r="DL45" s="103"/>
      <c r="DM45" s="104"/>
      <c r="DN45" s="105"/>
      <c r="DO45" s="103"/>
      <c r="DP45" s="103"/>
      <c r="DQ45" s="103"/>
      <c r="DR45" s="103"/>
      <c r="DS45" s="103"/>
      <c r="DT45" s="103"/>
      <c r="DU45" s="103"/>
      <c r="DV45" s="103"/>
      <c r="DW45" s="106"/>
      <c r="DX45" s="105"/>
      <c r="DY45" s="103"/>
      <c r="DZ45" s="103"/>
      <c r="EA45" s="103"/>
      <c r="EB45" s="104"/>
      <c r="EC45" s="102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4"/>
      <c r="ER45" s="105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4"/>
      <c r="FG45" s="102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6"/>
      <c r="FV45" s="105"/>
      <c r="FW45" s="107"/>
      <c r="FX45" s="107"/>
      <c r="FY45" s="107"/>
      <c r="FZ45" s="107"/>
      <c r="GA45" s="103"/>
      <c r="GB45" s="107"/>
      <c r="GC45" s="107"/>
      <c r="GD45" s="107"/>
      <c r="GE45" s="108"/>
    </row>
    <row r="46" spans="1:187" s="48" customFormat="1" ht="16.5" thickBot="1" x14ac:dyDescent="0.3">
      <c r="A46" s="122">
        <v>5</v>
      </c>
      <c r="B46" s="123" t="s">
        <v>9</v>
      </c>
      <c r="C46" s="124">
        <f t="shared" si="7"/>
        <v>35793758</v>
      </c>
      <c r="D46" s="124">
        <f t="shared" si="13"/>
        <v>8983724</v>
      </c>
      <c r="E46" s="125">
        <f t="shared" si="14"/>
        <v>8936678</v>
      </c>
      <c r="F46" s="125">
        <f t="shared" si="15"/>
        <v>8936678</v>
      </c>
      <c r="G46" s="126">
        <f t="shared" si="16"/>
        <v>8936678</v>
      </c>
      <c r="H46" s="124">
        <f t="shared" si="8"/>
        <v>61932</v>
      </c>
      <c r="I46" s="125">
        <f t="shared" si="9"/>
        <v>15483</v>
      </c>
      <c r="J46" s="125">
        <f t="shared" si="10"/>
        <v>15483</v>
      </c>
      <c r="K46" s="125">
        <f t="shared" si="11"/>
        <v>15483</v>
      </c>
      <c r="L46" s="127">
        <f t="shared" si="12"/>
        <v>15483</v>
      </c>
      <c r="M46" s="128">
        <v>184</v>
      </c>
      <c r="N46" s="129">
        <v>46</v>
      </c>
      <c r="O46" s="129">
        <v>46</v>
      </c>
      <c r="P46" s="129">
        <v>46</v>
      </c>
      <c r="Q46" s="129">
        <v>46</v>
      </c>
      <c r="R46" s="129">
        <v>61932</v>
      </c>
      <c r="S46" s="129">
        <v>15483</v>
      </c>
      <c r="T46" s="129">
        <v>15483</v>
      </c>
      <c r="U46" s="129">
        <v>15483</v>
      </c>
      <c r="V46" s="130">
        <v>15483</v>
      </c>
      <c r="W46" s="131">
        <v>0</v>
      </c>
      <c r="X46" s="129">
        <v>0</v>
      </c>
      <c r="Y46" s="129">
        <v>0</v>
      </c>
      <c r="Z46" s="129">
        <v>0</v>
      </c>
      <c r="AA46" s="129">
        <v>0</v>
      </c>
      <c r="AB46" s="129">
        <v>0</v>
      </c>
      <c r="AC46" s="129">
        <v>0</v>
      </c>
      <c r="AD46" s="129">
        <v>0</v>
      </c>
      <c r="AE46" s="129">
        <v>0</v>
      </c>
      <c r="AF46" s="130">
        <v>0</v>
      </c>
      <c r="AG46" s="131">
        <v>0</v>
      </c>
      <c r="AH46" s="129">
        <v>0</v>
      </c>
      <c r="AI46" s="129">
        <v>0</v>
      </c>
      <c r="AJ46" s="129">
        <v>0</v>
      </c>
      <c r="AK46" s="129">
        <v>0</v>
      </c>
      <c r="AL46" s="129">
        <v>0</v>
      </c>
      <c r="AM46" s="129">
        <v>0</v>
      </c>
      <c r="AN46" s="129">
        <v>0</v>
      </c>
      <c r="AO46" s="129">
        <v>0</v>
      </c>
      <c r="AP46" s="130">
        <v>0</v>
      </c>
      <c r="AQ46" s="131">
        <v>0</v>
      </c>
      <c r="AR46" s="129">
        <v>0</v>
      </c>
      <c r="AS46" s="129">
        <v>0</v>
      </c>
      <c r="AT46" s="129">
        <v>0</v>
      </c>
      <c r="AU46" s="129">
        <v>0</v>
      </c>
      <c r="AV46" s="129">
        <v>0</v>
      </c>
      <c r="AW46" s="129">
        <v>0</v>
      </c>
      <c r="AX46" s="129">
        <v>0</v>
      </c>
      <c r="AY46" s="129">
        <v>0</v>
      </c>
      <c r="AZ46" s="130">
        <v>0</v>
      </c>
      <c r="BA46" s="128">
        <v>0</v>
      </c>
      <c r="BB46" s="129">
        <v>0</v>
      </c>
      <c r="BC46" s="129">
        <v>0</v>
      </c>
      <c r="BD46" s="129">
        <v>0</v>
      </c>
      <c r="BE46" s="129">
        <v>0</v>
      </c>
      <c r="BF46" s="129">
        <v>0</v>
      </c>
      <c r="BG46" s="129">
        <v>0</v>
      </c>
      <c r="BH46" s="129">
        <v>0</v>
      </c>
      <c r="BI46" s="129">
        <v>0</v>
      </c>
      <c r="BJ46" s="132">
        <v>0</v>
      </c>
      <c r="BK46" s="131"/>
      <c r="BL46" s="133"/>
      <c r="BM46" s="133"/>
      <c r="BN46" s="133"/>
      <c r="BO46" s="134"/>
      <c r="BP46" s="128">
        <v>0</v>
      </c>
      <c r="BQ46" s="129">
        <v>0</v>
      </c>
      <c r="BR46" s="129">
        <v>0</v>
      </c>
      <c r="BS46" s="129">
        <v>0</v>
      </c>
      <c r="BT46" s="129">
        <v>0</v>
      </c>
      <c r="BU46" s="129">
        <v>0</v>
      </c>
      <c r="BV46" s="129">
        <v>0</v>
      </c>
      <c r="BW46" s="129">
        <v>0</v>
      </c>
      <c r="BX46" s="129">
        <v>0</v>
      </c>
      <c r="BY46" s="132">
        <v>0</v>
      </c>
      <c r="BZ46" s="131">
        <v>0</v>
      </c>
      <c r="CA46" s="129">
        <v>0</v>
      </c>
      <c r="CB46" s="129">
        <v>0</v>
      </c>
      <c r="CC46" s="129">
        <v>0</v>
      </c>
      <c r="CD46" s="129">
        <v>0</v>
      </c>
      <c r="CE46" s="129">
        <v>0</v>
      </c>
      <c r="CF46" s="129">
        <v>0</v>
      </c>
      <c r="CG46" s="129">
        <v>0</v>
      </c>
      <c r="CH46" s="129">
        <v>0</v>
      </c>
      <c r="CI46" s="130">
        <v>0</v>
      </c>
      <c r="CJ46" s="128">
        <v>0</v>
      </c>
      <c r="CK46" s="129">
        <v>0</v>
      </c>
      <c r="CL46" s="129">
        <v>0</v>
      </c>
      <c r="CM46" s="129">
        <v>0</v>
      </c>
      <c r="CN46" s="129">
        <v>0</v>
      </c>
      <c r="CO46" s="129">
        <v>0</v>
      </c>
      <c r="CP46" s="129">
        <v>0</v>
      </c>
      <c r="CQ46" s="129">
        <v>0</v>
      </c>
      <c r="CR46" s="129">
        <v>0</v>
      </c>
      <c r="CS46" s="132">
        <v>0</v>
      </c>
      <c r="CT46" s="131">
        <v>0</v>
      </c>
      <c r="CU46" s="129">
        <v>0</v>
      </c>
      <c r="CV46" s="129">
        <v>0</v>
      </c>
      <c r="CW46" s="129">
        <v>0</v>
      </c>
      <c r="CX46" s="129">
        <v>0</v>
      </c>
      <c r="CY46" s="129">
        <v>0</v>
      </c>
      <c r="CZ46" s="129">
        <v>0</v>
      </c>
      <c r="DA46" s="129">
        <v>0</v>
      </c>
      <c r="DB46" s="129">
        <v>0</v>
      </c>
      <c r="DC46" s="130">
        <v>0</v>
      </c>
      <c r="DD46" s="128">
        <v>1089</v>
      </c>
      <c r="DE46" s="129">
        <v>273</v>
      </c>
      <c r="DF46" s="129">
        <v>272</v>
      </c>
      <c r="DG46" s="129">
        <v>272</v>
      </c>
      <c r="DH46" s="129">
        <v>272</v>
      </c>
      <c r="DI46" s="129">
        <v>35731826</v>
      </c>
      <c r="DJ46" s="129">
        <v>8968241</v>
      </c>
      <c r="DK46" s="129">
        <v>8921195</v>
      </c>
      <c r="DL46" s="129">
        <v>8921195</v>
      </c>
      <c r="DM46" s="130">
        <v>8921195</v>
      </c>
      <c r="DN46" s="131">
        <v>0</v>
      </c>
      <c r="DO46" s="129">
        <v>0</v>
      </c>
      <c r="DP46" s="129">
        <v>0</v>
      </c>
      <c r="DQ46" s="129">
        <v>0</v>
      </c>
      <c r="DR46" s="129">
        <v>0</v>
      </c>
      <c r="DS46" s="129">
        <v>0</v>
      </c>
      <c r="DT46" s="129">
        <v>0</v>
      </c>
      <c r="DU46" s="129">
        <v>0</v>
      </c>
      <c r="DV46" s="129">
        <v>0</v>
      </c>
      <c r="DW46" s="132">
        <v>0</v>
      </c>
      <c r="DX46" s="131"/>
      <c r="DY46" s="129"/>
      <c r="DZ46" s="129"/>
      <c r="EA46" s="129"/>
      <c r="EB46" s="130"/>
      <c r="EC46" s="128"/>
      <c r="ED46" s="129"/>
      <c r="EE46" s="129"/>
      <c r="EF46" s="129"/>
      <c r="EG46" s="129"/>
      <c r="EH46" s="129"/>
      <c r="EI46" s="129"/>
      <c r="EJ46" s="129"/>
      <c r="EK46" s="129"/>
      <c r="EL46" s="129"/>
      <c r="EM46" s="129"/>
      <c r="EN46" s="129"/>
      <c r="EO46" s="129"/>
      <c r="EP46" s="129"/>
      <c r="EQ46" s="130"/>
      <c r="ER46" s="131"/>
      <c r="ES46" s="129"/>
      <c r="ET46" s="129"/>
      <c r="EU46" s="129"/>
      <c r="EV46" s="129"/>
      <c r="EW46" s="129"/>
      <c r="EX46" s="129"/>
      <c r="EY46" s="129"/>
      <c r="EZ46" s="129"/>
      <c r="FA46" s="129"/>
      <c r="FB46" s="129"/>
      <c r="FC46" s="129"/>
      <c r="FD46" s="129"/>
      <c r="FE46" s="129"/>
      <c r="FF46" s="130"/>
      <c r="FG46" s="128"/>
      <c r="FH46" s="129"/>
      <c r="FI46" s="129"/>
      <c r="FJ46" s="129"/>
      <c r="FK46" s="129"/>
      <c r="FL46" s="129"/>
      <c r="FM46" s="129"/>
      <c r="FN46" s="129"/>
      <c r="FO46" s="129"/>
      <c r="FP46" s="129"/>
      <c r="FQ46" s="129"/>
      <c r="FR46" s="129"/>
      <c r="FS46" s="129"/>
      <c r="FT46" s="129"/>
      <c r="FU46" s="132"/>
      <c r="FV46" s="131">
        <v>0</v>
      </c>
      <c r="FW46" s="133">
        <v>0</v>
      </c>
      <c r="FX46" s="133">
        <v>0</v>
      </c>
      <c r="FY46" s="133">
        <v>0</v>
      </c>
      <c r="FZ46" s="133">
        <v>0</v>
      </c>
      <c r="GA46" s="129">
        <v>0</v>
      </c>
      <c r="GB46" s="133">
        <v>0</v>
      </c>
      <c r="GC46" s="133">
        <v>0</v>
      </c>
      <c r="GD46" s="133">
        <v>0</v>
      </c>
      <c r="GE46" s="134">
        <v>0</v>
      </c>
    </row>
    <row r="47" spans="1:187" s="48" customFormat="1" ht="16.5" thickBot="1" x14ac:dyDescent="0.3">
      <c r="A47" s="135">
        <v>6</v>
      </c>
      <c r="B47" s="136" t="s">
        <v>10</v>
      </c>
      <c r="C47" s="131">
        <f t="shared" si="7"/>
        <v>23292982</v>
      </c>
      <c r="D47" s="131">
        <f t="shared" si="13"/>
        <v>5822895</v>
      </c>
      <c r="E47" s="129">
        <f t="shared" si="14"/>
        <v>5822895</v>
      </c>
      <c r="F47" s="129">
        <f t="shared" si="15"/>
        <v>5822896</v>
      </c>
      <c r="G47" s="132">
        <f t="shared" si="16"/>
        <v>5824296</v>
      </c>
      <c r="H47" s="131">
        <f t="shared" si="8"/>
        <v>0</v>
      </c>
      <c r="I47" s="129">
        <f t="shared" si="9"/>
        <v>0</v>
      </c>
      <c r="J47" s="129">
        <f t="shared" si="10"/>
        <v>0</v>
      </c>
      <c r="K47" s="129">
        <f t="shared" si="11"/>
        <v>0</v>
      </c>
      <c r="L47" s="130">
        <f t="shared" si="12"/>
        <v>0</v>
      </c>
      <c r="M47" s="137">
        <v>0</v>
      </c>
      <c r="N47" s="125">
        <v>0</v>
      </c>
      <c r="O47" s="125">
        <v>0</v>
      </c>
      <c r="P47" s="125">
        <v>0</v>
      </c>
      <c r="Q47" s="125">
        <v>0</v>
      </c>
      <c r="R47" s="125">
        <v>0</v>
      </c>
      <c r="S47" s="125">
        <v>0</v>
      </c>
      <c r="T47" s="125">
        <v>0</v>
      </c>
      <c r="U47" s="125">
        <v>0</v>
      </c>
      <c r="V47" s="127">
        <v>0</v>
      </c>
      <c r="W47" s="124">
        <v>0</v>
      </c>
      <c r="X47" s="125">
        <v>0</v>
      </c>
      <c r="Y47" s="125">
        <v>0</v>
      </c>
      <c r="Z47" s="125">
        <v>0</v>
      </c>
      <c r="AA47" s="125">
        <v>0</v>
      </c>
      <c r="AB47" s="125">
        <v>0</v>
      </c>
      <c r="AC47" s="125">
        <v>0</v>
      </c>
      <c r="AD47" s="125">
        <v>0</v>
      </c>
      <c r="AE47" s="125">
        <v>0</v>
      </c>
      <c r="AF47" s="127">
        <v>0</v>
      </c>
      <c r="AG47" s="124">
        <v>0</v>
      </c>
      <c r="AH47" s="125">
        <v>0</v>
      </c>
      <c r="AI47" s="125">
        <v>0</v>
      </c>
      <c r="AJ47" s="125">
        <v>0</v>
      </c>
      <c r="AK47" s="125">
        <v>0</v>
      </c>
      <c r="AL47" s="125">
        <v>0</v>
      </c>
      <c r="AM47" s="125">
        <v>0</v>
      </c>
      <c r="AN47" s="125">
        <v>0</v>
      </c>
      <c r="AO47" s="125">
        <v>0</v>
      </c>
      <c r="AP47" s="127">
        <v>0</v>
      </c>
      <c r="AQ47" s="124">
        <v>0</v>
      </c>
      <c r="AR47" s="125">
        <v>0</v>
      </c>
      <c r="AS47" s="125">
        <v>0</v>
      </c>
      <c r="AT47" s="125">
        <v>0</v>
      </c>
      <c r="AU47" s="125">
        <v>0</v>
      </c>
      <c r="AV47" s="125">
        <v>0</v>
      </c>
      <c r="AW47" s="125">
        <v>0</v>
      </c>
      <c r="AX47" s="125">
        <v>0</v>
      </c>
      <c r="AY47" s="125">
        <v>0</v>
      </c>
      <c r="AZ47" s="127">
        <v>0</v>
      </c>
      <c r="BA47" s="137">
        <v>0</v>
      </c>
      <c r="BB47" s="125">
        <v>0</v>
      </c>
      <c r="BC47" s="125">
        <v>0</v>
      </c>
      <c r="BD47" s="125">
        <v>0</v>
      </c>
      <c r="BE47" s="125">
        <v>0</v>
      </c>
      <c r="BF47" s="125">
        <v>0</v>
      </c>
      <c r="BG47" s="125">
        <v>0</v>
      </c>
      <c r="BH47" s="125">
        <v>0</v>
      </c>
      <c r="BI47" s="125">
        <v>0</v>
      </c>
      <c r="BJ47" s="126">
        <v>0</v>
      </c>
      <c r="BK47" s="124"/>
      <c r="BL47" s="138"/>
      <c r="BM47" s="138"/>
      <c r="BN47" s="138"/>
      <c r="BO47" s="139"/>
      <c r="BP47" s="137">
        <v>0</v>
      </c>
      <c r="BQ47" s="125">
        <v>0</v>
      </c>
      <c r="BR47" s="125">
        <v>0</v>
      </c>
      <c r="BS47" s="125">
        <v>0</v>
      </c>
      <c r="BT47" s="125">
        <v>0</v>
      </c>
      <c r="BU47" s="125">
        <v>0</v>
      </c>
      <c r="BV47" s="125">
        <v>0</v>
      </c>
      <c r="BW47" s="125">
        <v>0</v>
      </c>
      <c r="BX47" s="125">
        <v>0</v>
      </c>
      <c r="BY47" s="126">
        <v>0</v>
      </c>
      <c r="BZ47" s="124">
        <v>0</v>
      </c>
      <c r="CA47" s="125">
        <v>0</v>
      </c>
      <c r="CB47" s="125">
        <v>0</v>
      </c>
      <c r="CC47" s="125">
        <v>0</v>
      </c>
      <c r="CD47" s="125">
        <v>0</v>
      </c>
      <c r="CE47" s="125">
        <v>0</v>
      </c>
      <c r="CF47" s="125">
        <v>0</v>
      </c>
      <c r="CG47" s="125">
        <v>0</v>
      </c>
      <c r="CH47" s="125">
        <v>0</v>
      </c>
      <c r="CI47" s="127">
        <v>0</v>
      </c>
      <c r="CJ47" s="137">
        <v>0</v>
      </c>
      <c r="CK47" s="125">
        <v>0</v>
      </c>
      <c r="CL47" s="125">
        <v>0</v>
      </c>
      <c r="CM47" s="125">
        <v>0</v>
      </c>
      <c r="CN47" s="125">
        <v>0</v>
      </c>
      <c r="CO47" s="125">
        <v>0</v>
      </c>
      <c r="CP47" s="125">
        <v>0</v>
      </c>
      <c r="CQ47" s="125">
        <v>0</v>
      </c>
      <c r="CR47" s="125">
        <v>0</v>
      </c>
      <c r="CS47" s="126">
        <v>0</v>
      </c>
      <c r="CT47" s="124">
        <v>0</v>
      </c>
      <c r="CU47" s="125">
        <v>0</v>
      </c>
      <c r="CV47" s="125">
        <v>0</v>
      </c>
      <c r="CW47" s="125">
        <v>0</v>
      </c>
      <c r="CX47" s="125">
        <v>0</v>
      </c>
      <c r="CY47" s="125">
        <v>0</v>
      </c>
      <c r="CZ47" s="125">
        <v>0</v>
      </c>
      <c r="DA47" s="125">
        <v>0</v>
      </c>
      <c r="DB47" s="125">
        <v>0</v>
      </c>
      <c r="DC47" s="127">
        <v>0</v>
      </c>
      <c r="DD47" s="137">
        <v>0</v>
      </c>
      <c r="DE47" s="125">
        <v>0</v>
      </c>
      <c r="DF47" s="125">
        <v>0</v>
      </c>
      <c r="DG47" s="125">
        <v>0</v>
      </c>
      <c r="DH47" s="125">
        <v>0</v>
      </c>
      <c r="DI47" s="125">
        <v>0</v>
      </c>
      <c r="DJ47" s="125">
        <v>0</v>
      </c>
      <c r="DK47" s="125">
        <v>0</v>
      </c>
      <c r="DL47" s="125">
        <v>0</v>
      </c>
      <c r="DM47" s="127">
        <v>0</v>
      </c>
      <c r="DN47" s="124">
        <v>0</v>
      </c>
      <c r="DO47" s="125">
        <v>0</v>
      </c>
      <c r="DP47" s="125">
        <v>0</v>
      </c>
      <c r="DQ47" s="125">
        <v>0</v>
      </c>
      <c r="DR47" s="125">
        <v>0</v>
      </c>
      <c r="DS47" s="125">
        <v>0</v>
      </c>
      <c r="DT47" s="125">
        <v>0</v>
      </c>
      <c r="DU47" s="125">
        <v>0</v>
      </c>
      <c r="DV47" s="125">
        <v>0</v>
      </c>
      <c r="DW47" s="126">
        <v>0</v>
      </c>
      <c r="DX47" s="71">
        <f>DY47+DZ47+EB47+EA47</f>
        <v>23292982</v>
      </c>
      <c r="DY47" s="72">
        <f>EN47+FC47+FR47</f>
        <v>5822895</v>
      </c>
      <c r="DZ47" s="72">
        <f>EO47+FD47+FS47</f>
        <v>5822895</v>
      </c>
      <c r="EA47" s="72">
        <f>EP47+FE47+FT47</f>
        <v>5822896</v>
      </c>
      <c r="EB47" s="73">
        <f>EQ47+FF47+FU47</f>
        <v>5824296</v>
      </c>
      <c r="EC47" s="137">
        <v>18977</v>
      </c>
      <c r="ED47" s="125">
        <v>4744</v>
      </c>
      <c r="EE47" s="125">
        <v>4744</v>
      </c>
      <c r="EF47" s="125">
        <v>4744</v>
      </c>
      <c r="EG47" s="125">
        <v>4745</v>
      </c>
      <c r="EH47" s="125">
        <v>74769</v>
      </c>
      <c r="EI47" s="125">
        <v>18691</v>
      </c>
      <c r="EJ47" s="125">
        <v>18691</v>
      </c>
      <c r="EK47" s="125">
        <v>18692</v>
      </c>
      <c r="EL47" s="125">
        <v>18695</v>
      </c>
      <c r="EM47" s="125">
        <v>17452580</v>
      </c>
      <c r="EN47" s="125">
        <v>4362853</v>
      </c>
      <c r="EO47" s="125">
        <v>4362853</v>
      </c>
      <c r="EP47" s="125">
        <v>4363087</v>
      </c>
      <c r="EQ47" s="127">
        <v>4363787</v>
      </c>
      <c r="ER47" s="124">
        <v>3089</v>
      </c>
      <c r="ES47" s="125">
        <v>772</v>
      </c>
      <c r="ET47" s="125">
        <v>772</v>
      </c>
      <c r="EU47" s="125">
        <v>772</v>
      </c>
      <c r="EV47" s="125">
        <v>773</v>
      </c>
      <c r="EW47" s="125">
        <v>12171</v>
      </c>
      <c r="EX47" s="125">
        <v>3042</v>
      </c>
      <c r="EY47" s="125">
        <v>3042</v>
      </c>
      <c r="EZ47" s="125">
        <v>3042</v>
      </c>
      <c r="FA47" s="125">
        <v>3045</v>
      </c>
      <c r="FB47" s="125">
        <v>2840955</v>
      </c>
      <c r="FC47" s="125">
        <v>710064</v>
      </c>
      <c r="FD47" s="125">
        <v>710064</v>
      </c>
      <c r="FE47" s="125">
        <v>710064</v>
      </c>
      <c r="FF47" s="127">
        <v>710763</v>
      </c>
      <c r="FG47" s="137">
        <v>4536</v>
      </c>
      <c r="FH47" s="125">
        <v>1134</v>
      </c>
      <c r="FI47" s="125">
        <v>1134</v>
      </c>
      <c r="FJ47" s="125">
        <v>1134</v>
      </c>
      <c r="FK47" s="125">
        <v>1134</v>
      </c>
      <c r="FL47" s="125">
        <v>12850</v>
      </c>
      <c r="FM47" s="125">
        <v>3213</v>
      </c>
      <c r="FN47" s="125">
        <v>3213</v>
      </c>
      <c r="FO47" s="125">
        <v>3212</v>
      </c>
      <c r="FP47" s="125">
        <v>3212</v>
      </c>
      <c r="FQ47" s="125">
        <v>2999447</v>
      </c>
      <c r="FR47" s="125">
        <v>749978</v>
      </c>
      <c r="FS47" s="125">
        <v>749978</v>
      </c>
      <c r="FT47" s="125">
        <v>749745</v>
      </c>
      <c r="FU47" s="126">
        <v>749746</v>
      </c>
      <c r="FV47" s="124">
        <v>0</v>
      </c>
      <c r="FW47" s="138">
        <v>0</v>
      </c>
      <c r="FX47" s="138">
        <v>0</v>
      </c>
      <c r="FY47" s="138">
        <v>0</v>
      </c>
      <c r="FZ47" s="138">
        <v>0</v>
      </c>
      <c r="GA47" s="125">
        <v>0</v>
      </c>
      <c r="GB47" s="138">
        <v>0</v>
      </c>
      <c r="GC47" s="138">
        <v>0</v>
      </c>
      <c r="GD47" s="138">
        <v>0</v>
      </c>
      <c r="GE47" s="139">
        <v>0</v>
      </c>
    </row>
    <row r="48" spans="1:187" s="48" customFormat="1" x14ac:dyDescent="0.25">
      <c r="A48" s="192">
        <v>7</v>
      </c>
      <c r="B48" s="109" t="s">
        <v>11</v>
      </c>
      <c r="C48" s="90">
        <f t="shared" si="7"/>
        <v>49214044</v>
      </c>
      <c r="D48" s="90">
        <f t="shared" si="13"/>
        <v>12303511</v>
      </c>
      <c r="E48" s="91">
        <f t="shared" si="14"/>
        <v>12303511</v>
      </c>
      <c r="F48" s="91">
        <f t="shared" si="15"/>
        <v>12303511</v>
      </c>
      <c r="G48" s="110">
        <f t="shared" si="16"/>
        <v>12303511</v>
      </c>
      <c r="H48" s="90">
        <f t="shared" si="8"/>
        <v>0</v>
      </c>
      <c r="I48" s="91">
        <f t="shared" si="9"/>
        <v>0</v>
      </c>
      <c r="J48" s="91">
        <f t="shared" si="10"/>
        <v>0</v>
      </c>
      <c r="K48" s="91">
        <f t="shared" si="11"/>
        <v>0</v>
      </c>
      <c r="L48" s="92">
        <f t="shared" si="12"/>
        <v>0</v>
      </c>
      <c r="M48" s="74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3">
        <v>0</v>
      </c>
      <c r="W48" s="71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3">
        <v>0</v>
      </c>
      <c r="AG48" s="71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v>0</v>
      </c>
      <c r="AO48" s="72">
        <v>0</v>
      </c>
      <c r="AP48" s="73">
        <v>0</v>
      </c>
      <c r="AQ48" s="71">
        <v>0</v>
      </c>
      <c r="AR48" s="72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3">
        <v>0</v>
      </c>
      <c r="BA48" s="74">
        <v>0</v>
      </c>
      <c r="BB48" s="72">
        <v>0</v>
      </c>
      <c r="BC48" s="72">
        <v>0</v>
      </c>
      <c r="BD48" s="72">
        <v>0</v>
      </c>
      <c r="BE48" s="72">
        <v>0</v>
      </c>
      <c r="BF48" s="72">
        <v>0</v>
      </c>
      <c r="BG48" s="72">
        <v>0</v>
      </c>
      <c r="BH48" s="72">
        <v>0</v>
      </c>
      <c r="BI48" s="72">
        <v>0</v>
      </c>
      <c r="BJ48" s="75">
        <v>0</v>
      </c>
      <c r="BK48" s="71"/>
      <c r="BL48" s="78"/>
      <c r="BM48" s="78"/>
      <c r="BN48" s="78"/>
      <c r="BO48" s="79"/>
      <c r="BP48" s="74">
        <v>0</v>
      </c>
      <c r="BQ48" s="72">
        <v>0</v>
      </c>
      <c r="BR48" s="72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0</v>
      </c>
      <c r="BX48" s="72">
        <v>0</v>
      </c>
      <c r="BY48" s="75">
        <v>0</v>
      </c>
      <c r="BZ48" s="71">
        <v>0</v>
      </c>
      <c r="CA48" s="72">
        <v>0</v>
      </c>
      <c r="CB48" s="72">
        <v>0</v>
      </c>
      <c r="CC48" s="72">
        <v>0</v>
      </c>
      <c r="CD48" s="72">
        <v>0</v>
      </c>
      <c r="CE48" s="72">
        <v>0</v>
      </c>
      <c r="CF48" s="72">
        <v>0</v>
      </c>
      <c r="CG48" s="72">
        <v>0</v>
      </c>
      <c r="CH48" s="72">
        <v>0</v>
      </c>
      <c r="CI48" s="73">
        <v>0</v>
      </c>
      <c r="CJ48" s="74">
        <v>0</v>
      </c>
      <c r="CK48" s="72">
        <v>0</v>
      </c>
      <c r="CL48" s="72">
        <v>0</v>
      </c>
      <c r="CM48" s="72">
        <v>0</v>
      </c>
      <c r="CN48" s="72">
        <v>0</v>
      </c>
      <c r="CO48" s="72">
        <v>0</v>
      </c>
      <c r="CP48" s="72">
        <v>0</v>
      </c>
      <c r="CQ48" s="72">
        <v>0</v>
      </c>
      <c r="CR48" s="72">
        <v>0</v>
      </c>
      <c r="CS48" s="75">
        <v>0</v>
      </c>
      <c r="CT48" s="71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2">
        <v>0</v>
      </c>
      <c r="DA48" s="72">
        <v>0</v>
      </c>
      <c r="DB48" s="72">
        <v>0</v>
      </c>
      <c r="DC48" s="73">
        <v>0</v>
      </c>
      <c r="DD48" s="74">
        <v>0</v>
      </c>
      <c r="DE48" s="72">
        <v>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72">
        <v>0</v>
      </c>
      <c r="DM48" s="73">
        <v>0</v>
      </c>
      <c r="DN48" s="71">
        <v>0</v>
      </c>
      <c r="DO48" s="72">
        <v>0</v>
      </c>
      <c r="DP48" s="72">
        <v>0</v>
      </c>
      <c r="DQ48" s="72">
        <v>0</v>
      </c>
      <c r="DR48" s="72">
        <v>0</v>
      </c>
      <c r="DS48" s="72">
        <v>0</v>
      </c>
      <c r="DT48" s="72">
        <v>0</v>
      </c>
      <c r="DU48" s="72">
        <v>0</v>
      </c>
      <c r="DV48" s="72">
        <v>0</v>
      </c>
      <c r="DW48" s="75">
        <v>0</v>
      </c>
      <c r="DX48" s="71"/>
      <c r="DY48" s="72"/>
      <c r="DZ48" s="72"/>
      <c r="EA48" s="72"/>
      <c r="EB48" s="73"/>
      <c r="EC48" s="74"/>
      <c r="ED48" s="72"/>
      <c r="EE48" s="72"/>
      <c r="EF48" s="72"/>
      <c r="EG48" s="72"/>
      <c r="EH48" s="72"/>
      <c r="EI48" s="72"/>
      <c r="EJ48" s="72"/>
      <c r="EK48" s="72"/>
      <c r="EL48" s="72"/>
      <c r="EM48" s="72"/>
      <c r="EN48" s="72"/>
      <c r="EO48" s="72"/>
      <c r="EP48" s="72"/>
      <c r="EQ48" s="73"/>
      <c r="ER48" s="71"/>
      <c r="ES48" s="72"/>
      <c r="ET48" s="72"/>
      <c r="EU48" s="72"/>
      <c r="EV48" s="72"/>
      <c r="EW48" s="72"/>
      <c r="EX48" s="72"/>
      <c r="EY48" s="72"/>
      <c r="EZ48" s="72"/>
      <c r="FA48" s="72"/>
      <c r="FB48" s="72"/>
      <c r="FC48" s="72"/>
      <c r="FD48" s="72"/>
      <c r="FE48" s="72"/>
      <c r="FF48" s="73"/>
      <c r="FG48" s="74"/>
      <c r="FH48" s="72"/>
      <c r="FI48" s="72"/>
      <c r="FJ48" s="72"/>
      <c r="FK48" s="72"/>
      <c r="FL48" s="72"/>
      <c r="FM48" s="72"/>
      <c r="FN48" s="72"/>
      <c r="FO48" s="72"/>
      <c r="FP48" s="72"/>
      <c r="FQ48" s="72"/>
      <c r="FR48" s="72"/>
      <c r="FS48" s="72"/>
      <c r="FT48" s="72"/>
      <c r="FU48" s="75"/>
      <c r="FV48" s="71">
        <v>13581</v>
      </c>
      <c r="FW48" s="72">
        <v>4042</v>
      </c>
      <c r="FX48" s="72">
        <v>3219</v>
      </c>
      <c r="FY48" s="72">
        <v>3112</v>
      </c>
      <c r="FZ48" s="72">
        <v>3208</v>
      </c>
      <c r="GA48" s="72">
        <v>49214044</v>
      </c>
      <c r="GB48" s="72">
        <v>12303511</v>
      </c>
      <c r="GC48" s="72">
        <v>12303511</v>
      </c>
      <c r="GD48" s="72">
        <v>12303511</v>
      </c>
      <c r="GE48" s="73">
        <v>12303511</v>
      </c>
    </row>
    <row r="49" spans="1:187" s="48" customFormat="1" ht="16.5" thickBot="1" x14ac:dyDescent="0.3">
      <c r="A49" s="193"/>
      <c r="B49" s="140" t="s">
        <v>70</v>
      </c>
      <c r="C49" s="105">
        <f t="shared" si="7"/>
        <v>1743547</v>
      </c>
      <c r="D49" s="105">
        <f t="shared" si="13"/>
        <v>709974</v>
      </c>
      <c r="E49" s="103">
        <f t="shared" si="14"/>
        <v>326029</v>
      </c>
      <c r="F49" s="103">
        <f t="shared" si="15"/>
        <v>386375</v>
      </c>
      <c r="G49" s="106">
        <f t="shared" si="16"/>
        <v>321169</v>
      </c>
      <c r="H49" s="105">
        <f t="shared" si="8"/>
        <v>0</v>
      </c>
      <c r="I49" s="103">
        <f t="shared" si="9"/>
        <v>0</v>
      </c>
      <c r="J49" s="103">
        <f t="shared" si="10"/>
        <v>0</v>
      </c>
      <c r="K49" s="103">
        <f t="shared" si="11"/>
        <v>0</v>
      </c>
      <c r="L49" s="104">
        <f t="shared" si="12"/>
        <v>0</v>
      </c>
      <c r="M49" s="112"/>
      <c r="N49" s="99"/>
      <c r="O49" s="99"/>
      <c r="P49" s="99"/>
      <c r="Q49" s="99"/>
      <c r="R49" s="99"/>
      <c r="S49" s="99"/>
      <c r="T49" s="99"/>
      <c r="U49" s="99"/>
      <c r="V49" s="101"/>
      <c r="W49" s="98"/>
      <c r="X49" s="99"/>
      <c r="Y49" s="99"/>
      <c r="Z49" s="99"/>
      <c r="AA49" s="99"/>
      <c r="AB49" s="99"/>
      <c r="AC49" s="99"/>
      <c r="AD49" s="99"/>
      <c r="AE49" s="99"/>
      <c r="AF49" s="101"/>
      <c r="AG49" s="98"/>
      <c r="AH49" s="99"/>
      <c r="AI49" s="99"/>
      <c r="AJ49" s="99"/>
      <c r="AK49" s="99"/>
      <c r="AL49" s="99"/>
      <c r="AM49" s="99"/>
      <c r="AN49" s="99"/>
      <c r="AO49" s="99"/>
      <c r="AP49" s="101"/>
      <c r="AQ49" s="98"/>
      <c r="AR49" s="99"/>
      <c r="AS49" s="99"/>
      <c r="AT49" s="99"/>
      <c r="AU49" s="99"/>
      <c r="AV49" s="99"/>
      <c r="AW49" s="99"/>
      <c r="AX49" s="99"/>
      <c r="AY49" s="99"/>
      <c r="AZ49" s="101"/>
      <c r="BA49" s="112"/>
      <c r="BB49" s="99"/>
      <c r="BC49" s="99"/>
      <c r="BD49" s="99"/>
      <c r="BE49" s="99"/>
      <c r="BF49" s="99"/>
      <c r="BG49" s="99"/>
      <c r="BH49" s="99"/>
      <c r="BI49" s="99"/>
      <c r="BJ49" s="100"/>
      <c r="BK49" s="98"/>
      <c r="BL49" s="113"/>
      <c r="BM49" s="113"/>
      <c r="BN49" s="113"/>
      <c r="BO49" s="114"/>
      <c r="BP49" s="112"/>
      <c r="BQ49" s="99"/>
      <c r="BR49" s="99"/>
      <c r="BS49" s="99"/>
      <c r="BT49" s="99"/>
      <c r="BU49" s="99"/>
      <c r="BV49" s="99"/>
      <c r="BW49" s="99"/>
      <c r="BX49" s="99"/>
      <c r="BY49" s="100"/>
      <c r="BZ49" s="98"/>
      <c r="CA49" s="99"/>
      <c r="CB49" s="99"/>
      <c r="CC49" s="99"/>
      <c r="CD49" s="99"/>
      <c r="CE49" s="99"/>
      <c r="CF49" s="99"/>
      <c r="CG49" s="99"/>
      <c r="CH49" s="99"/>
      <c r="CI49" s="101"/>
      <c r="CJ49" s="112"/>
      <c r="CK49" s="99"/>
      <c r="CL49" s="99"/>
      <c r="CM49" s="99"/>
      <c r="CN49" s="99"/>
      <c r="CO49" s="99"/>
      <c r="CP49" s="99"/>
      <c r="CQ49" s="99"/>
      <c r="CR49" s="99"/>
      <c r="CS49" s="100"/>
      <c r="CT49" s="98"/>
      <c r="CU49" s="99"/>
      <c r="CV49" s="99"/>
      <c r="CW49" s="99"/>
      <c r="CX49" s="99"/>
      <c r="CY49" s="99"/>
      <c r="CZ49" s="99"/>
      <c r="DA49" s="99"/>
      <c r="DB49" s="99"/>
      <c r="DC49" s="101"/>
      <c r="DD49" s="112"/>
      <c r="DE49" s="99"/>
      <c r="DF49" s="99"/>
      <c r="DG49" s="99"/>
      <c r="DH49" s="99"/>
      <c r="DI49" s="99"/>
      <c r="DJ49" s="99"/>
      <c r="DK49" s="99"/>
      <c r="DL49" s="99"/>
      <c r="DM49" s="101"/>
      <c r="DN49" s="98"/>
      <c r="DO49" s="99"/>
      <c r="DP49" s="99"/>
      <c r="DQ49" s="99"/>
      <c r="DR49" s="99"/>
      <c r="DS49" s="99"/>
      <c r="DT49" s="99"/>
      <c r="DU49" s="99"/>
      <c r="DV49" s="99"/>
      <c r="DW49" s="100"/>
      <c r="DX49" s="98"/>
      <c r="DY49" s="99"/>
      <c r="DZ49" s="99"/>
      <c r="EA49" s="99"/>
      <c r="EB49" s="101"/>
      <c r="EC49" s="112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101"/>
      <c r="ER49" s="98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101"/>
      <c r="FG49" s="112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100"/>
      <c r="FV49" s="98">
        <v>27</v>
      </c>
      <c r="FW49" s="99">
        <v>11</v>
      </c>
      <c r="FX49" s="99">
        <v>5</v>
      </c>
      <c r="FY49" s="99">
        <v>6</v>
      </c>
      <c r="FZ49" s="99">
        <v>5</v>
      </c>
      <c r="GA49" s="99">
        <v>1743547</v>
      </c>
      <c r="GB49" s="99">
        <v>709974</v>
      </c>
      <c r="GC49" s="99">
        <v>326029</v>
      </c>
      <c r="GD49" s="99">
        <v>386375</v>
      </c>
      <c r="GE49" s="101">
        <v>321169</v>
      </c>
    </row>
    <row r="50" spans="1:187" s="48" customFormat="1" ht="16.5" customHeight="1" x14ac:dyDescent="0.25">
      <c r="A50" s="187">
        <v>8</v>
      </c>
      <c r="B50" s="115" t="s">
        <v>12</v>
      </c>
      <c r="C50" s="71">
        <f t="shared" si="7"/>
        <v>496490</v>
      </c>
      <c r="D50" s="71">
        <f t="shared" si="13"/>
        <v>122358</v>
      </c>
      <c r="E50" s="72">
        <f t="shared" si="14"/>
        <v>124498</v>
      </c>
      <c r="F50" s="72">
        <f t="shared" si="15"/>
        <v>125820</v>
      </c>
      <c r="G50" s="75">
        <f t="shared" si="16"/>
        <v>123814</v>
      </c>
      <c r="H50" s="71">
        <f t="shared" si="8"/>
        <v>496490</v>
      </c>
      <c r="I50" s="72">
        <f t="shared" si="9"/>
        <v>122358</v>
      </c>
      <c r="J50" s="72">
        <f t="shared" si="10"/>
        <v>124498</v>
      </c>
      <c r="K50" s="72">
        <f t="shared" si="11"/>
        <v>125820</v>
      </c>
      <c r="L50" s="73">
        <f t="shared" si="12"/>
        <v>123814</v>
      </c>
      <c r="M50" s="116">
        <v>900</v>
      </c>
      <c r="N50" s="91">
        <v>225</v>
      </c>
      <c r="O50" s="91">
        <v>225</v>
      </c>
      <c r="P50" s="91">
        <v>225</v>
      </c>
      <c r="Q50" s="91">
        <v>225</v>
      </c>
      <c r="R50" s="91">
        <v>283316</v>
      </c>
      <c r="S50" s="91">
        <v>70829</v>
      </c>
      <c r="T50" s="91">
        <v>70829</v>
      </c>
      <c r="U50" s="91">
        <v>70829</v>
      </c>
      <c r="V50" s="92">
        <v>70829</v>
      </c>
      <c r="W50" s="90">
        <v>0</v>
      </c>
      <c r="X50" s="91">
        <v>0</v>
      </c>
      <c r="Y50" s="91">
        <v>0</v>
      </c>
      <c r="Z50" s="91">
        <v>0</v>
      </c>
      <c r="AA50" s="91">
        <v>0</v>
      </c>
      <c r="AB50" s="91">
        <v>0</v>
      </c>
      <c r="AC50" s="91">
        <v>0</v>
      </c>
      <c r="AD50" s="91">
        <v>0</v>
      </c>
      <c r="AE50" s="91">
        <v>0</v>
      </c>
      <c r="AF50" s="92">
        <v>0</v>
      </c>
      <c r="AG50" s="90">
        <v>0</v>
      </c>
      <c r="AH50" s="91">
        <v>0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2">
        <v>0</v>
      </c>
      <c r="AQ50" s="90">
        <v>0</v>
      </c>
      <c r="AR50" s="91">
        <v>0</v>
      </c>
      <c r="AS50" s="91">
        <v>0</v>
      </c>
      <c r="AT50" s="91">
        <v>0</v>
      </c>
      <c r="AU50" s="91">
        <v>0</v>
      </c>
      <c r="AV50" s="91">
        <v>0</v>
      </c>
      <c r="AW50" s="91">
        <v>0</v>
      </c>
      <c r="AX50" s="91">
        <v>0</v>
      </c>
      <c r="AY50" s="91">
        <v>0</v>
      </c>
      <c r="AZ50" s="92">
        <v>0</v>
      </c>
      <c r="BA50" s="116">
        <v>277</v>
      </c>
      <c r="BB50" s="91">
        <v>68</v>
      </c>
      <c r="BC50" s="91">
        <v>70</v>
      </c>
      <c r="BD50" s="91">
        <v>70</v>
      </c>
      <c r="BE50" s="91">
        <v>69</v>
      </c>
      <c r="BF50" s="91">
        <v>213174</v>
      </c>
      <c r="BG50" s="91">
        <v>51529</v>
      </c>
      <c r="BH50" s="91">
        <v>53669</v>
      </c>
      <c r="BI50" s="91">
        <v>54991</v>
      </c>
      <c r="BJ50" s="110">
        <v>52985</v>
      </c>
      <c r="BK50" s="90"/>
      <c r="BL50" s="117"/>
      <c r="BM50" s="117"/>
      <c r="BN50" s="117"/>
      <c r="BO50" s="118"/>
      <c r="BP50" s="116">
        <v>0</v>
      </c>
      <c r="BQ50" s="91">
        <v>0</v>
      </c>
      <c r="BR50" s="91">
        <v>0</v>
      </c>
      <c r="BS50" s="91">
        <v>0</v>
      </c>
      <c r="BT50" s="91">
        <v>0</v>
      </c>
      <c r="BU50" s="91">
        <v>0</v>
      </c>
      <c r="BV50" s="91">
        <v>0</v>
      </c>
      <c r="BW50" s="91">
        <v>0</v>
      </c>
      <c r="BX50" s="91">
        <v>0</v>
      </c>
      <c r="BY50" s="110">
        <v>0</v>
      </c>
      <c r="BZ50" s="90">
        <v>0</v>
      </c>
      <c r="CA50" s="91">
        <v>0</v>
      </c>
      <c r="CB50" s="91">
        <v>0</v>
      </c>
      <c r="CC50" s="91">
        <v>0</v>
      </c>
      <c r="CD50" s="91">
        <v>0</v>
      </c>
      <c r="CE50" s="91">
        <v>0</v>
      </c>
      <c r="CF50" s="91">
        <v>0</v>
      </c>
      <c r="CG50" s="91">
        <v>0</v>
      </c>
      <c r="CH50" s="91">
        <v>0</v>
      </c>
      <c r="CI50" s="92">
        <v>0</v>
      </c>
      <c r="CJ50" s="116">
        <v>0</v>
      </c>
      <c r="CK50" s="91">
        <v>0</v>
      </c>
      <c r="CL50" s="91">
        <v>0</v>
      </c>
      <c r="CM50" s="91">
        <v>0</v>
      </c>
      <c r="CN50" s="91">
        <v>0</v>
      </c>
      <c r="CO50" s="91">
        <v>0</v>
      </c>
      <c r="CP50" s="91">
        <v>0</v>
      </c>
      <c r="CQ50" s="91">
        <v>0</v>
      </c>
      <c r="CR50" s="91">
        <v>0</v>
      </c>
      <c r="CS50" s="110">
        <v>0</v>
      </c>
      <c r="CT50" s="90">
        <v>0</v>
      </c>
      <c r="CU50" s="91">
        <v>0</v>
      </c>
      <c r="CV50" s="91">
        <v>0</v>
      </c>
      <c r="CW50" s="91">
        <v>0</v>
      </c>
      <c r="CX50" s="91">
        <v>0</v>
      </c>
      <c r="CY50" s="91">
        <v>0</v>
      </c>
      <c r="CZ50" s="91">
        <v>0</v>
      </c>
      <c r="DA50" s="91">
        <v>0</v>
      </c>
      <c r="DB50" s="91">
        <v>0</v>
      </c>
      <c r="DC50" s="92">
        <v>0</v>
      </c>
      <c r="DD50" s="116">
        <v>0</v>
      </c>
      <c r="DE50" s="91">
        <v>0</v>
      </c>
      <c r="DF50" s="91">
        <v>0</v>
      </c>
      <c r="DG50" s="91">
        <v>0</v>
      </c>
      <c r="DH50" s="91">
        <v>0</v>
      </c>
      <c r="DI50" s="91">
        <v>0</v>
      </c>
      <c r="DJ50" s="91">
        <v>0</v>
      </c>
      <c r="DK50" s="91">
        <v>0</v>
      </c>
      <c r="DL50" s="91">
        <v>0</v>
      </c>
      <c r="DM50" s="92">
        <v>0</v>
      </c>
      <c r="DN50" s="90">
        <v>0</v>
      </c>
      <c r="DO50" s="91">
        <v>0</v>
      </c>
      <c r="DP50" s="91">
        <v>0</v>
      </c>
      <c r="DQ50" s="91">
        <v>0</v>
      </c>
      <c r="DR50" s="91">
        <v>0</v>
      </c>
      <c r="DS50" s="91">
        <v>0</v>
      </c>
      <c r="DT50" s="91">
        <v>0</v>
      </c>
      <c r="DU50" s="91">
        <v>0</v>
      </c>
      <c r="DV50" s="91">
        <v>0</v>
      </c>
      <c r="DW50" s="110">
        <v>0</v>
      </c>
      <c r="DX50" s="90"/>
      <c r="DY50" s="91"/>
      <c r="DZ50" s="91"/>
      <c r="EA50" s="91"/>
      <c r="EB50" s="92"/>
      <c r="EC50" s="116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2"/>
      <c r="ER50" s="90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2"/>
      <c r="FG50" s="116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110"/>
      <c r="FV50" s="90">
        <v>0</v>
      </c>
      <c r="FW50" s="91">
        <v>0</v>
      </c>
      <c r="FX50" s="91">
        <v>0</v>
      </c>
      <c r="FY50" s="91">
        <v>0</v>
      </c>
      <c r="FZ50" s="91">
        <v>0</v>
      </c>
      <c r="GA50" s="91">
        <v>0</v>
      </c>
      <c r="GB50" s="91">
        <v>0</v>
      </c>
      <c r="GC50" s="91">
        <v>0</v>
      </c>
      <c r="GD50" s="91">
        <v>0</v>
      </c>
      <c r="GE50" s="92">
        <v>0</v>
      </c>
    </row>
    <row r="51" spans="1:187" s="48" customFormat="1" ht="16.5" thickBot="1" x14ac:dyDescent="0.3">
      <c r="A51" s="188"/>
      <c r="B51" s="121" t="s">
        <v>69</v>
      </c>
      <c r="C51" s="98">
        <f t="shared" si="7"/>
        <v>24636</v>
      </c>
      <c r="D51" s="98">
        <f t="shared" si="13"/>
        <v>6159</v>
      </c>
      <c r="E51" s="99">
        <f t="shared" si="14"/>
        <v>6159</v>
      </c>
      <c r="F51" s="99">
        <f t="shared" si="15"/>
        <v>6159</v>
      </c>
      <c r="G51" s="100">
        <f t="shared" si="16"/>
        <v>6159</v>
      </c>
      <c r="H51" s="98">
        <f t="shared" si="8"/>
        <v>24636</v>
      </c>
      <c r="I51" s="99">
        <f t="shared" si="9"/>
        <v>6159</v>
      </c>
      <c r="J51" s="99">
        <f t="shared" si="10"/>
        <v>6159</v>
      </c>
      <c r="K51" s="99">
        <f t="shared" si="11"/>
        <v>6159</v>
      </c>
      <c r="L51" s="101">
        <f t="shared" si="12"/>
        <v>6159</v>
      </c>
      <c r="M51" s="102">
        <v>332</v>
      </c>
      <c r="N51" s="103">
        <v>83</v>
      </c>
      <c r="O51" s="103">
        <v>83</v>
      </c>
      <c r="P51" s="103">
        <v>83</v>
      </c>
      <c r="Q51" s="103">
        <v>83</v>
      </c>
      <c r="R51" s="103">
        <v>24636</v>
      </c>
      <c r="S51" s="103">
        <v>6159</v>
      </c>
      <c r="T51" s="103">
        <v>6159</v>
      </c>
      <c r="U51" s="103">
        <v>6159</v>
      </c>
      <c r="V51" s="104">
        <v>6159</v>
      </c>
      <c r="W51" s="105"/>
      <c r="X51" s="103"/>
      <c r="Y51" s="103"/>
      <c r="Z51" s="103"/>
      <c r="AA51" s="103"/>
      <c r="AB51" s="103"/>
      <c r="AC51" s="103"/>
      <c r="AD51" s="103"/>
      <c r="AE51" s="103"/>
      <c r="AF51" s="104"/>
      <c r="AG51" s="105"/>
      <c r="AH51" s="103"/>
      <c r="AI51" s="103"/>
      <c r="AJ51" s="103"/>
      <c r="AK51" s="103"/>
      <c r="AL51" s="103"/>
      <c r="AM51" s="103"/>
      <c r="AN51" s="103"/>
      <c r="AO51" s="103"/>
      <c r="AP51" s="104"/>
      <c r="AQ51" s="105"/>
      <c r="AR51" s="103"/>
      <c r="AS51" s="103"/>
      <c r="AT51" s="103"/>
      <c r="AU51" s="103"/>
      <c r="AV51" s="103"/>
      <c r="AW51" s="103"/>
      <c r="AX51" s="103"/>
      <c r="AY51" s="103"/>
      <c r="AZ51" s="104"/>
      <c r="BA51" s="102"/>
      <c r="BB51" s="103"/>
      <c r="BC51" s="103"/>
      <c r="BD51" s="103"/>
      <c r="BE51" s="103"/>
      <c r="BF51" s="103"/>
      <c r="BG51" s="103"/>
      <c r="BH51" s="103"/>
      <c r="BI51" s="103"/>
      <c r="BJ51" s="106"/>
      <c r="BK51" s="105"/>
      <c r="BL51" s="107"/>
      <c r="BM51" s="107"/>
      <c r="BN51" s="107"/>
      <c r="BO51" s="108"/>
      <c r="BP51" s="102"/>
      <c r="BQ51" s="103"/>
      <c r="BR51" s="103"/>
      <c r="BS51" s="103"/>
      <c r="BT51" s="103"/>
      <c r="BU51" s="103"/>
      <c r="BV51" s="103"/>
      <c r="BW51" s="103"/>
      <c r="BX51" s="103"/>
      <c r="BY51" s="106"/>
      <c r="BZ51" s="105"/>
      <c r="CA51" s="103"/>
      <c r="CB51" s="103"/>
      <c r="CC51" s="103"/>
      <c r="CD51" s="103"/>
      <c r="CE51" s="103"/>
      <c r="CF51" s="103"/>
      <c r="CG51" s="103"/>
      <c r="CH51" s="103"/>
      <c r="CI51" s="104"/>
      <c r="CJ51" s="102"/>
      <c r="CK51" s="103"/>
      <c r="CL51" s="103"/>
      <c r="CM51" s="103"/>
      <c r="CN51" s="103"/>
      <c r="CO51" s="103"/>
      <c r="CP51" s="103"/>
      <c r="CQ51" s="103"/>
      <c r="CR51" s="103"/>
      <c r="CS51" s="106"/>
      <c r="CT51" s="105"/>
      <c r="CU51" s="103"/>
      <c r="CV51" s="103"/>
      <c r="CW51" s="103"/>
      <c r="CX51" s="103"/>
      <c r="CY51" s="103"/>
      <c r="CZ51" s="103"/>
      <c r="DA51" s="103"/>
      <c r="DB51" s="103"/>
      <c r="DC51" s="104"/>
      <c r="DD51" s="102"/>
      <c r="DE51" s="103"/>
      <c r="DF51" s="103"/>
      <c r="DG51" s="103"/>
      <c r="DH51" s="103"/>
      <c r="DI51" s="103"/>
      <c r="DJ51" s="103"/>
      <c r="DK51" s="103"/>
      <c r="DL51" s="103"/>
      <c r="DM51" s="104"/>
      <c r="DN51" s="105"/>
      <c r="DO51" s="103"/>
      <c r="DP51" s="103"/>
      <c r="DQ51" s="103"/>
      <c r="DR51" s="103"/>
      <c r="DS51" s="103"/>
      <c r="DT51" s="103"/>
      <c r="DU51" s="103"/>
      <c r="DV51" s="103"/>
      <c r="DW51" s="106"/>
      <c r="DX51" s="105"/>
      <c r="DY51" s="103"/>
      <c r="DZ51" s="103"/>
      <c r="EA51" s="103"/>
      <c r="EB51" s="104"/>
      <c r="EC51" s="102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4"/>
      <c r="ER51" s="105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/>
      <c r="FF51" s="104"/>
      <c r="FG51" s="102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6"/>
      <c r="FV51" s="105"/>
      <c r="FW51" s="103"/>
      <c r="FX51" s="103"/>
      <c r="FY51" s="103"/>
      <c r="FZ51" s="103"/>
      <c r="GA51" s="103"/>
      <c r="GB51" s="103"/>
      <c r="GC51" s="103"/>
      <c r="GD51" s="103"/>
      <c r="GE51" s="104"/>
    </row>
    <row r="52" spans="1:187" s="48" customFormat="1" x14ac:dyDescent="0.25">
      <c r="A52" s="187">
        <v>9</v>
      </c>
      <c r="B52" s="66" t="s">
        <v>13</v>
      </c>
      <c r="C52" s="71">
        <f t="shared" si="7"/>
        <v>26793841</v>
      </c>
      <c r="D52" s="71">
        <f t="shared" si="13"/>
        <v>6482651</v>
      </c>
      <c r="E52" s="72">
        <f t="shared" si="14"/>
        <v>6950674</v>
      </c>
      <c r="F52" s="72">
        <f t="shared" si="15"/>
        <v>6597992</v>
      </c>
      <c r="G52" s="75">
        <f t="shared" si="16"/>
        <v>6762524</v>
      </c>
      <c r="H52" s="71">
        <f t="shared" si="8"/>
        <v>17649065</v>
      </c>
      <c r="I52" s="72">
        <f t="shared" si="9"/>
        <v>4407993</v>
      </c>
      <c r="J52" s="72">
        <f t="shared" si="10"/>
        <v>4415417</v>
      </c>
      <c r="K52" s="72">
        <f t="shared" si="11"/>
        <v>4410236</v>
      </c>
      <c r="L52" s="73">
        <f t="shared" si="12"/>
        <v>4415419</v>
      </c>
      <c r="M52" s="74">
        <v>6380</v>
      </c>
      <c r="N52" s="72">
        <v>1595</v>
      </c>
      <c r="O52" s="72">
        <v>1595</v>
      </c>
      <c r="P52" s="72">
        <v>1595</v>
      </c>
      <c r="Q52" s="72">
        <v>1595</v>
      </c>
      <c r="R52" s="72">
        <v>8507448</v>
      </c>
      <c r="S52" s="72">
        <v>2126862</v>
      </c>
      <c r="T52" s="72">
        <v>2126862</v>
      </c>
      <c r="U52" s="72">
        <v>2126861</v>
      </c>
      <c r="V52" s="73">
        <v>2126863</v>
      </c>
      <c r="W52" s="71">
        <v>700</v>
      </c>
      <c r="X52" s="72">
        <v>175</v>
      </c>
      <c r="Y52" s="72">
        <v>175</v>
      </c>
      <c r="Z52" s="72">
        <v>175</v>
      </c>
      <c r="AA52" s="72">
        <v>175</v>
      </c>
      <c r="AB52" s="72">
        <v>1813280</v>
      </c>
      <c r="AC52" s="72">
        <v>453320</v>
      </c>
      <c r="AD52" s="72">
        <v>453320</v>
      </c>
      <c r="AE52" s="72">
        <v>453320</v>
      </c>
      <c r="AF52" s="73">
        <v>453320</v>
      </c>
      <c r="AG52" s="71">
        <v>600</v>
      </c>
      <c r="AH52" s="72">
        <v>150</v>
      </c>
      <c r="AI52" s="72">
        <v>150</v>
      </c>
      <c r="AJ52" s="72">
        <v>150</v>
      </c>
      <c r="AK52" s="72">
        <v>150</v>
      </c>
      <c r="AL52" s="72">
        <v>1814448</v>
      </c>
      <c r="AM52" s="72">
        <v>453612</v>
      </c>
      <c r="AN52" s="72">
        <v>453612</v>
      </c>
      <c r="AO52" s="72">
        <v>453612</v>
      </c>
      <c r="AP52" s="73">
        <v>453612</v>
      </c>
      <c r="AQ52" s="71">
        <v>468</v>
      </c>
      <c r="AR52" s="72">
        <v>117</v>
      </c>
      <c r="AS52" s="72">
        <v>117</v>
      </c>
      <c r="AT52" s="72">
        <v>117</v>
      </c>
      <c r="AU52" s="72">
        <v>117</v>
      </c>
      <c r="AV52" s="72">
        <v>433200</v>
      </c>
      <c r="AW52" s="72">
        <v>108300</v>
      </c>
      <c r="AX52" s="72">
        <v>108300</v>
      </c>
      <c r="AY52" s="72">
        <v>108300</v>
      </c>
      <c r="AZ52" s="73">
        <v>108300</v>
      </c>
      <c r="BA52" s="74">
        <v>1441</v>
      </c>
      <c r="BB52" s="72">
        <v>359</v>
      </c>
      <c r="BC52" s="72">
        <v>361</v>
      </c>
      <c r="BD52" s="72">
        <v>360</v>
      </c>
      <c r="BE52" s="72">
        <v>361</v>
      </c>
      <c r="BF52" s="72">
        <v>4435784</v>
      </c>
      <c r="BG52" s="72">
        <v>1104672</v>
      </c>
      <c r="BH52" s="72">
        <v>1112097</v>
      </c>
      <c r="BI52" s="72">
        <v>1106917</v>
      </c>
      <c r="BJ52" s="75">
        <v>1112098</v>
      </c>
      <c r="BK52" s="71">
        <f t="shared" ref="BK52:BK73" si="21">BL52+BM52+BN52+BO52</f>
        <v>644905</v>
      </c>
      <c r="BL52" s="76">
        <f>BV52+CF52+CP52+CZ52</f>
        <v>161227</v>
      </c>
      <c r="BM52" s="76">
        <f t="shared" ref="BM52:BO52" si="22">BW52+CG52+CQ52+DA52</f>
        <v>161226</v>
      </c>
      <c r="BN52" s="76">
        <f t="shared" si="22"/>
        <v>161226</v>
      </c>
      <c r="BO52" s="77">
        <f t="shared" si="22"/>
        <v>161226</v>
      </c>
      <c r="BP52" s="74">
        <v>647</v>
      </c>
      <c r="BQ52" s="72">
        <v>161</v>
      </c>
      <c r="BR52" s="72">
        <v>162</v>
      </c>
      <c r="BS52" s="72">
        <v>162</v>
      </c>
      <c r="BT52" s="72">
        <v>162</v>
      </c>
      <c r="BU52" s="72">
        <v>604073</v>
      </c>
      <c r="BV52" s="72">
        <v>151019</v>
      </c>
      <c r="BW52" s="72">
        <v>151018</v>
      </c>
      <c r="BX52" s="72">
        <v>151018</v>
      </c>
      <c r="BY52" s="75">
        <v>151018</v>
      </c>
      <c r="BZ52" s="71">
        <v>64</v>
      </c>
      <c r="CA52" s="72">
        <v>16</v>
      </c>
      <c r="CB52" s="72">
        <v>16</v>
      </c>
      <c r="CC52" s="72">
        <v>16</v>
      </c>
      <c r="CD52" s="72">
        <v>16</v>
      </c>
      <c r="CE52" s="72">
        <v>40832</v>
      </c>
      <c r="CF52" s="72">
        <v>10208</v>
      </c>
      <c r="CG52" s="72">
        <v>10208</v>
      </c>
      <c r="CH52" s="72">
        <v>10208</v>
      </c>
      <c r="CI52" s="73">
        <v>10208</v>
      </c>
      <c r="CJ52" s="74">
        <v>0</v>
      </c>
      <c r="CK52" s="72">
        <v>0</v>
      </c>
      <c r="CL52" s="72">
        <v>0</v>
      </c>
      <c r="CM52" s="72">
        <v>0</v>
      </c>
      <c r="CN52" s="72">
        <v>0</v>
      </c>
      <c r="CO52" s="72">
        <v>0</v>
      </c>
      <c r="CP52" s="72">
        <v>0</v>
      </c>
      <c r="CQ52" s="72">
        <v>0</v>
      </c>
      <c r="CR52" s="72">
        <v>0</v>
      </c>
      <c r="CS52" s="75">
        <v>0</v>
      </c>
      <c r="CT52" s="71">
        <v>0</v>
      </c>
      <c r="CU52" s="72">
        <v>0</v>
      </c>
      <c r="CV52" s="72">
        <v>0</v>
      </c>
      <c r="CW52" s="72">
        <v>0</v>
      </c>
      <c r="CX52" s="72">
        <v>0</v>
      </c>
      <c r="CY52" s="72">
        <v>0</v>
      </c>
      <c r="CZ52" s="72">
        <v>0</v>
      </c>
      <c r="DA52" s="72">
        <v>0</v>
      </c>
      <c r="DB52" s="72">
        <v>0</v>
      </c>
      <c r="DC52" s="73">
        <v>0</v>
      </c>
      <c r="DD52" s="74">
        <v>295</v>
      </c>
      <c r="DE52" s="72">
        <v>63</v>
      </c>
      <c r="DF52" s="72">
        <v>86</v>
      </c>
      <c r="DG52" s="72">
        <v>70</v>
      </c>
      <c r="DH52" s="72">
        <v>76</v>
      </c>
      <c r="DI52" s="72">
        <v>7760296</v>
      </c>
      <c r="DJ52" s="72">
        <v>1753133</v>
      </c>
      <c r="DK52" s="72">
        <v>2165627</v>
      </c>
      <c r="DL52" s="72">
        <v>1854416</v>
      </c>
      <c r="DM52" s="73">
        <v>1987120</v>
      </c>
      <c r="DN52" s="71">
        <v>46</v>
      </c>
      <c r="DO52" s="72">
        <v>10</v>
      </c>
      <c r="DP52" s="72">
        <v>13</v>
      </c>
      <c r="DQ52" s="72">
        <v>11</v>
      </c>
      <c r="DR52" s="72">
        <v>12</v>
      </c>
      <c r="DS52" s="72">
        <v>663127</v>
      </c>
      <c r="DT52" s="72">
        <v>141020</v>
      </c>
      <c r="DU52" s="72">
        <v>189348</v>
      </c>
      <c r="DV52" s="72">
        <v>153057</v>
      </c>
      <c r="DW52" s="75">
        <v>179702</v>
      </c>
      <c r="DX52" s="71">
        <f>DY52+DZ52+EB52+EA52</f>
        <v>721353</v>
      </c>
      <c r="DY52" s="72">
        <f>EN52+FC52+FR52</f>
        <v>180505</v>
      </c>
      <c r="DZ52" s="72">
        <f>EO52+FD52+FS52</f>
        <v>180282</v>
      </c>
      <c r="EA52" s="72">
        <f>EP52+FE52+FT52</f>
        <v>180283</v>
      </c>
      <c r="EB52" s="73">
        <f>EQ52+FF52+FU52</f>
        <v>180283</v>
      </c>
      <c r="EC52" s="74">
        <v>976</v>
      </c>
      <c r="ED52" s="72">
        <v>244</v>
      </c>
      <c r="EE52" s="72">
        <v>244</v>
      </c>
      <c r="EF52" s="72">
        <v>244</v>
      </c>
      <c r="EG52" s="72">
        <v>244</v>
      </c>
      <c r="EH52" s="72">
        <v>3253</v>
      </c>
      <c r="EI52" s="72">
        <v>814</v>
      </c>
      <c r="EJ52" s="72">
        <v>813</v>
      </c>
      <c r="EK52" s="72">
        <v>813</v>
      </c>
      <c r="EL52" s="72">
        <v>813</v>
      </c>
      <c r="EM52" s="72">
        <v>721353</v>
      </c>
      <c r="EN52" s="72">
        <v>180505</v>
      </c>
      <c r="EO52" s="72">
        <v>180282</v>
      </c>
      <c r="EP52" s="72">
        <v>180283</v>
      </c>
      <c r="EQ52" s="73">
        <v>180283</v>
      </c>
      <c r="ER52" s="71">
        <v>0</v>
      </c>
      <c r="ES52" s="72">
        <v>0</v>
      </c>
      <c r="ET52" s="72">
        <v>0</v>
      </c>
      <c r="EU52" s="72">
        <v>0</v>
      </c>
      <c r="EV52" s="72">
        <v>0</v>
      </c>
      <c r="EW52" s="72">
        <v>0</v>
      </c>
      <c r="EX52" s="72">
        <v>0</v>
      </c>
      <c r="EY52" s="72">
        <v>0</v>
      </c>
      <c r="EZ52" s="72">
        <v>0</v>
      </c>
      <c r="FA52" s="72">
        <v>0</v>
      </c>
      <c r="FB52" s="72">
        <v>0</v>
      </c>
      <c r="FC52" s="72">
        <v>0</v>
      </c>
      <c r="FD52" s="72">
        <v>0</v>
      </c>
      <c r="FE52" s="72">
        <v>0</v>
      </c>
      <c r="FF52" s="73">
        <v>0</v>
      </c>
      <c r="FG52" s="74">
        <f t="shared" ref="FG52:FG73" si="23">FH52+FI52+FJ52+FK52</f>
        <v>0</v>
      </c>
      <c r="FH52" s="72"/>
      <c r="FI52" s="72"/>
      <c r="FJ52" s="72"/>
      <c r="FK52" s="72"/>
      <c r="FL52" s="72">
        <f t="shared" ref="FL52:FL73" si="24">FM52+FN52+FO52+FP52</f>
        <v>0</v>
      </c>
      <c r="FM52" s="72"/>
      <c r="FN52" s="72"/>
      <c r="FO52" s="72"/>
      <c r="FP52" s="72"/>
      <c r="FQ52" s="72">
        <f t="shared" ref="FQ52:FQ73" si="25">FR52+FS52+FT52+FU52</f>
        <v>0</v>
      </c>
      <c r="FR52" s="72"/>
      <c r="FS52" s="72"/>
      <c r="FT52" s="72"/>
      <c r="FU52" s="75"/>
      <c r="FV52" s="71">
        <v>0</v>
      </c>
      <c r="FW52" s="72">
        <v>0</v>
      </c>
      <c r="FX52" s="72">
        <v>0</v>
      </c>
      <c r="FY52" s="72">
        <v>0</v>
      </c>
      <c r="FZ52" s="72">
        <v>0</v>
      </c>
      <c r="GA52" s="72">
        <v>0</v>
      </c>
      <c r="GB52" s="72">
        <v>0</v>
      </c>
      <c r="GC52" s="72">
        <v>0</v>
      </c>
      <c r="GD52" s="72">
        <v>0</v>
      </c>
      <c r="GE52" s="73">
        <v>0</v>
      </c>
    </row>
    <row r="53" spans="1:187" s="48" customFormat="1" x14ac:dyDescent="0.25">
      <c r="A53" s="189"/>
      <c r="B53" s="89" t="s">
        <v>69</v>
      </c>
      <c r="C53" s="82">
        <f t="shared" si="7"/>
        <v>8564</v>
      </c>
      <c r="D53" s="82">
        <f t="shared" si="13"/>
        <v>2141</v>
      </c>
      <c r="E53" s="83">
        <f t="shared" si="14"/>
        <v>2141</v>
      </c>
      <c r="F53" s="83">
        <f t="shared" si="15"/>
        <v>2141</v>
      </c>
      <c r="G53" s="84">
        <f t="shared" si="16"/>
        <v>2141</v>
      </c>
      <c r="H53" s="82">
        <f t="shared" si="8"/>
        <v>8564</v>
      </c>
      <c r="I53" s="83">
        <f t="shared" si="9"/>
        <v>2141</v>
      </c>
      <c r="J53" s="83">
        <f t="shared" si="10"/>
        <v>2141</v>
      </c>
      <c r="K53" s="83">
        <f t="shared" si="11"/>
        <v>2141</v>
      </c>
      <c r="L53" s="85">
        <f t="shared" si="12"/>
        <v>2141</v>
      </c>
      <c r="M53" s="86">
        <v>120</v>
      </c>
      <c r="N53" s="83">
        <v>30</v>
      </c>
      <c r="O53" s="83">
        <v>30</v>
      </c>
      <c r="P53" s="83">
        <v>30</v>
      </c>
      <c r="Q53" s="83">
        <v>30</v>
      </c>
      <c r="R53" s="83">
        <v>8564</v>
      </c>
      <c r="S53" s="83">
        <v>2141</v>
      </c>
      <c r="T53" s="83">
        <v>2141</v>
      </c>
      <c r="U53" s="83">
        <v>2141</v>
      </c>
      <c r="V53" s="85">
        <v>2141</v>
      </c>
      <c r="W53" s="82"/>
      <c r="X53" s="83"/>
      <c r="Y53" s="83"/>
      <c r="Z53" s="83"/>
      <c r="AA53" s="83"/>
      <c r="AB53" s="83"/>
      <c r="AC53" s="83"/>
      <c r="AD53" s="83"/>
      <c r="AE53" s="83"/>
      <c r="AF53" s="85"/>
      <c r="AG53" s="82"/>
      <c r="AH53" s="83"/>
      <c r="AI53" s="83"/>
      <c r="AJ53" s="83"/>
      <c r="AK53" s="83"/>
      <c r="AL53" s="83"/>
      <c r="AM53" s="83"/>
      <c r="AN53" s="83"/>
      <c r="AO53" s="83"/>
      <c r="AP53" s="85"/>
      <c r="AQ53" s="82"/>
      <c r="AR53" s="83"/>
      <c r="AS53" s="83"/>
      <c r="AT53" s="83"/>
      <c r="AU53" s="83"/>
      <c r="AV53" s="83"/>
      <c r="AW53" s="83"/>
      <c r="AX53" s="83"/>
      <c r="AY53" s="83"/>
      <c r="AZ53" s="85"/>
      <c r="BA53" s="86"/>
      <c r="BB53" s="83"/>
      <c r="BC53" s="83"/>
      <c r="BD53" s="83"/>
      <c r="BE53" s="83"/>
      <c r="BF53" s="83"/>
      <c r="BG53" s="83"/>
      <c r="BH53" s="83"/>
      <c r="BI53" s="83"/>
      <c r="BJ53" s="84"/>
      <c r="BK53" s="82"/>
      <c r="BL53" s="87"/>
      <c r="BM53" s="87"/>
      <c r="BN53" s="87"/>
      <c r="BO53" s="88"/>
      <c r="BP53" s="86"/>
      <c r="BQ53" s="83"/>
      <c r="BR53" s="83"/>
      <c r="BS53" s="83"/>
      <c r="BT53" s="83"/>
      <c r="BU53" s="83"/>
      <c r="BV53" s="83"/>
      <c r="BW53" s="83"/>
      <c r="BX53" s="83"/>
      <c r="BY53" s="84"/>
      <c r="BZ53" s="82"/>
      <c r="CA53" s="83"/>
      <c r="CB53" s="83"/>
      <c r="CC53" s="83"/>
      <c r="CD53" s="83"/>
      <c r="CE53" s="83"/>
      <c r="CF53" s="83"/>
      <c r="CG53" s="83"/>
      <c r="CH53" s="83"/>
      <c r="CI53" s="85"/>
      <c r="CJ53" s="86"/>
      <c r="CK53" s="83"/>
      <c r="CL53" s="83"/>
      <c r="CM53" s="83"/>
      <c r="CN53" s="83"/>
      <c r="CO53" s="83"/>
      <c r="CP53" s="83"/>
      <c r="CQ53" s="83"/>
      <c r="CR53" s="83"/>
      <c r="CS53" s="84"/>
      <c r="CT53" s="82"/>
      <c r="CU53" s="83"/>
      <c r="CV53" s="83"/>
      <c r="CW53" s="83"/>
      <c r="CX53" s="83"/>
      <c r="CY53" s="83"/>
      <c r="CZ53" s="83"/>
      <c r="DA53" s="83"/>
      <c r="DB53" s="83"/>
      <c r="DC53" s="85"/>
      <c r="DD53" s="86"/>
      <c r="DE53" s="83"/>
      <c r="DF53" s="83"/>
      <c r="DG53" s="83"/>
      <c r="DH53" s="83"/>
      <c r="DI53" s="83"/>
      <c r="DJ53" s="83"/>
      <c r="DK53" s="83"/>
      <c r="DL53" s="83"/>
      <c r="DM53" s="85"/>
      <c r="DN53" s="82"/>
      <c r="DO53" s="83"/>
      <c r="DP53" s="83"/>
      <c r="DQ53" s="83"/>
      <c r="DR53" s="83"/>
      <c r="DS53" s="83"/>
      <c r="DT53" s="83"/>
      <c r="DU53" s="83"/>
      <c r="DV53" s="83"/>
      <c r="DW53" s="84"/>
      <c r="DX53" s="82"/>
      <c r="DY53" s="83"/>
      <c r="DZ53" s="83"/>
      <c r="EA53" s="83"/>
      <c r="EB53" s="85"/>
      <c r="EC53" s="86"/>
      <c r="ED53" s="83"/>
      <c r="EE53" s="83"/>
      <c r="EF53" s="83"/>
      <c r="EG53" s="83"/>
      <c r="EH53" s="83"/>
      <c r="EI53" s="83"/>
      <c r="EJ53" s="83"/>
      <c r="EK53" s="83"/>
      <c r="EL53" s="83"/>
      <c r="EM53" s="83"/>
      <c r="EN53" s="83"/>
      <c r="EO53" s="83"/>
      <c r="EP53" s="83"/>
      <c r="EQ53" s="85"/>
      <c r="ER53" s="82"/>
      <c r="ES53" s="83"/>
      <c r="ET53" s="83"/>
      <c r="EU53" s="83"/>
      <c r="EV53" s="83"/>
      <c r="EW53" s="83"/>
      <c r="EX53" s="83"/>
      <c r="EY53" s="83"/>
      <c r="EZ53" s="83"/>
      <c r="FA53" s="83"/>
      <c r="FB53" s="83"/>
      <c r="FC53" s="83"/>
      <c r="FD53" s="83"/>
      <c r="FE53" s="83"/>
      <c r="FF53" s="85"/>
      <c r="FG53" s="86"/>
      <c r="FH53" s="83"/>
      <c r="FI53" s="83"/>
      <c r="FJ53" s="83"/>
      <c r="FK53" s="83"/>
      <c r="FL53" s="83"/>
      <c r="FM53" s="83"/>
      <c r="FN53" s="83"/>
      <c r="FO53" s="83"/>
      <c r="FP53" s="83"/>
      <c r="FQ53" s="83"/>
      <c r="FR53" s="83"/>
      <c r="FS53" s="83"/>
      <c r="FT53" s="83"/>
      <c r="FU53" s="84"/>
      <c r="FV53" s="82"/>
      <c r="FW53" s="83"/>
      <c r="FX53" s="83"/>
      <c r="FY53" s="83"/>
      <c r="FZ53" s="83"/>
      <c r="GA53" s="83"/>
      <c r="GB53" s="83"/>
      <c r="GC53" s="83"/>
      <c r="GD53" s="83"/>
      <c r="GE53" s="85"/>
    </row>
    <row r="54" spans="1:187" s="48" customFormat="1" x14ac:dyDescent="0.25">
      <c r="A54" s="189"/>
      <c r="B54" s="93" t="s">
        <v>85</v>
      </c>
      <c r="C54" s="82">
        <f t="shared" si="7"/>
        <v>36812</v>
      </c>
      <c r="D54" s="82">
        <f t="shared" si="13"/>
        <v>9203</v>
      </c>
      <c r="E54" s="83">
        <f t="shared" si="14"/>
        <v>9203</v>
      </c>
      <c r="F54" s="83">
        <f t="shared" si="15"/>
        <v>9203</v>
      </c>
      <c r="G54" s="84">
        <f t="shared" si="16"/>
        <v>9203</v>
      </c>
      <c r="H54" s="82">
        <f t="shared" si="8"/>
        <v>36812</v>
      </c>
      <c r="I54" s="83">
        <f t="shared" si="9"/>
        <v>9203</v>
      </c>
      <c r="J54" s="83">
        <f t="shared" si="10"/>
        <v>9203</v>
      </c>
      <c r="K54" s="83">
        <f t="shared" si="11"/>
        <v>9203</v>
      </c>
      <c r="L54" s="85">
        <f t="shared" si="12"/>
        <v>9203</v>
      </c>
      <c r="M54" s="86"/>
      <c r="N54" s="83"/>
      <c r="O54" s="83"/>
      <c r="P54" s="83"/>
      <c r="Q54" s="83"/>
      <c r="R54" s="83"/>
      <c r="S54" s="83"/>
      <c r="T54" s="83"/>
      <c r="U54" s="83"/>
      <c r="V54" s="85"/>
      <c r="W54" s="82"/>
      <c r="X54" s="83"/>
      <c r="Y54" s="83"/>
      <c r="Z54" s="83"/>
      <c r="AA54" s="83"/>
      <c r="AB54" s="83"/>
      <c r="AC54" s="83"/>
      <c r="AD54" s="83"/>
      <c r="AE54" s="83"/>
      <c r="AF54" s="85"/>
      <c r="AG54" s="82"/>
      <c r="AH54" s="83"/>
      <c r="AI54" s="83"/>
      <c r="AJ54" s="83"/>
      <c r="AK54" s="83"/>
      <c r="AL54" s="83"/>
      <c r="AM54" s="83"/>
      <c r="AN54" s="83"/>
      <c r="AO54" s="83"/>
      <c r="AP54" s="85"/>
      <c r="AQ54" s="82"/>
      <c r="AR54" s="83"/>
      <c r="AS54" s="83"/>
      <c r="AT54" s="83"/>
      <c r="AU54" s="83"/>
      <c r="AV54" s="83"/>
      <c r="AW54" s="83"/>
      <c r="AX54" s="83"/>
      <c r="AY54" s="83"/>
      <c r="AZ54" s="85"/>
      <c r="BA54" s="86">
        <v>36</v>
      </c>
      <c r="BB54" s="83">
        <v>9</v>
      </c>
      <c r="BC54" s="83">
        <v>9</v>
      </c>
      <c r="BD54" s="83">
        <v>9</v>
      </c>
      <c r="BE54" s="83">
        <v>9</v>
      </c>
      <c r="BF54" s="83">
        <v>36812</v>
      </c>
      <c r="BG54" s="83">
        <v>9203</v>
      </c>
      <c r="BH54" s="83">
        <v>9203</v>
      </c>
      <c r="BI54" s="83">
        <v>9203</v>
      </c>
      <c r="BJ54" s="84">
        <v>9203</v>
      </c>
      <c r="BK54" s="82"/>
      <c r="BL54" s="87"/>
      <c r="BM54" s="87"/>
      <c r="BN54" s="87"/>
      <c r="BO54" s="88"/>
      <c r="BP54" s="86"/>
      <c r="BQ54" s="83"/>
      <c r="BR54" s="83"/>
      <c r="BS54" s="83"/>
      <c r="BT54" s="83"/>
      <c r="BU54" s="83"/>
      <c r="BV54" s="83"/>
      <c r="BW54" s="83"/>
      <c r="BX54" s="83"/>
      <c r="BY54" s="84"/>
      <c r="BZ54" s="82"/>
      <c r="CA54" s="83"/>
      <c r="CB54" s="83"/>
      <c r="CC54" s="83"/>
      <c r="CD54" s="83"/>
      <c r="CE54" s="83"/>
      <c r="CF54" s="83"/>
      <c r="CG54" s="83"/>
      <c r="CH54" s="83"/>
      <c r="CI54" s="85"/>
      <c r="CJ54" s="86"/>
      <c r="CK54" s="83"/>
      <c r="CL54" s="83"/>
      <c r="CM54" s="83"/>
      <c r="CN54" s="83"/>
      <c r="CO54" s="83"/>
      <c r="CP54" s="83"/>
      <c r="CQ54" s="83"/>
      <c r="CR54" s="83"/>
      <c r="CS54" s="84"/>
      <c r="CT54" s="82"/>
      <c r="CU54" s="83"/>
      <c r="CV54" s="83"/>
      <c r="CW54" s="83"/>
      <c r="CX54" s="83"/>
      <c r="CY54" s="83"/>
      <c r="CZ54" s="83"/>
      <c r="DA54" s="83"/>
      <c r="DB54" s="83"/>
      <c r="DC54" s="85"/>
      <c r="DD54" s="86"/>
      <c r="DE54" s="83"/>
      <c r="DF54" s="83"/>
      <c r="DG54" s="83"/>
      <c r="DH54" s="83"/>
      <c r="DI54" s="83"/>
      <c r="DJ54" s="83"/>
      <c r="DK54" s="83"/>
      <c r="DL54" s="83"/>
      <c r="DM54" s="85"/>
      <c r="DN54" s="82"/>
      <c r="DO54" s="83"/>
      <c r="DP54" s="83"/>
      <c r="DQ54" s="83"/>
      <c r="DR54" s="83"/>
      <c r="DS54" s="83"/>
      <c r="DT54" s="83"/>
      <c r="DU54" s="83"/>
      <c r="DV54" s="83"/>
      <c r="DW54" s="84"/>
      <c r="DX54" s="82"/>
      <c r="DY54" s="83"/>
      <c r="DZ54" s="83"/>
      <c r="EA54" s="83"/>
      <c r="EB54" s="85"/>
      <c r="EC54" s="86"/>
      <c r="ED54" s="83"/>
      <c r="EE54" s="83"/>
      <c r="EF54" s="83"/>
      <c r="EG54" s="83"/>
      <c r="EH54" s="83"/>
      <c r="EI54" s="83"/>
      <c r="EJ54" s="83"/>
      <c r="EK54" s="83"/>
      <c r="EL54" s="83"/>
      <c r="EM54" s="83"/>
      <c r="EN54" s="83"/>
      <c r="EO54" s="83"/>
      <c r="EP54" s="83"/>
      <c r="EQ54" s="85"/>
      <c r="ER54" s="82"/>
      <c r="ES54" s="83"/>
      <c r="ET54" s="83"/>
      <c r="EU54" s="83"/>
      <c r="EV54" s="83"/>
      <c r="EW54" s="83"/>
      <c r="EX54" s="83"/>
      <c r="EY54" s="83"/>
      <c r="EZ54" s="83"/>
      <c r="FA54" s="83"/>
      <c r="FB54" s="83"/>
      <c r="FC54" s="83"/>
      <c r="FD54" s="83"/>
      <c r="FE54" s="83"/>
      <c r="FF54" s="85"/>
      <c r="FG54" s="86"/>
      <c r="FH54" s="83"/>
      <c r="FI54" s="83"/>
      <c r="FJ54" s="83"/>
      <c r="FK54" s="83"/>
      <c r="FL54" s="83"/>
      <c r="FM54" s="83"/>
      <c r="FN54" s="83"/>
      <c r="FO54" s="83"/>
      <c r="FP54" s="83"/>
      <c r="FQ54" s="83"/>
      <c r="FR54" s="83"/>
      <c r="FS54" s="83"/>
      <c r="FT54" s="83"/>
      <c r="FU54" s="84"/>
      <c r="FV54" s="82"/>
      <c r="FW54" s="83"/>
      <c r="FX54" s="83"/>
      <c r="FY54" s="83"/>
      <c r="FZ54" s="83"/>
      <c r="GA54" s="83"/>
      <c r="GB54" s="83"/>
      <c r="GC54" s="83"/>
      <c r="GD54" s="83"/>
      <c r="GE54" s="85"/>
    </row>
    <row r="55" spans="1:187" s="48" customFormat="1" ht="16.5" thickBot="1" x14ac:dyDescent="0.3">
      <c r="A55" s="188"/>
      <c r="B55" s="121" t="s">
        <v>63</v>
      </c>
      <c r="C55" s="98">
        <f t="shared" si="7"/>
        <v>10623</v>
      </c>
      <c r="D55" s="98">
        <f t="shared" si="13"/>
        <v>0</v>
      </c>
      <c r="E55" s="99">
        <f t="shared" si="14"/>
        <v>10623</v>
      </c>
      <c r="F55" s="99">
        <f t="shared" si="15"/>
        <v>0</v>
      </c>
      <c r="G55" s="100">
        <f t="shared" si="16"/>
        <v>0</v>
      </c>
      <c r="H55" s="98">
        <f t="shared" si="8"/>
        <v>10623</v>
      </c>
      <c r="I55" s="99">
        <f t="shared" si="9"/>
        <v>0</v>
      </c>
      <c r="J55" s="99">
        <f t="shared" si="10"/>
        <v>10623</v>
      </c>
      <c r="K55" s="99">
        <f t="shared" si="11"/>
        <v>0</v>
      </c>
      <c r="L55" s="101">
        <f t="shared" si="12"/>
        <v>0</v>
      </c>
      <c r="M55" s="112">
        <v>10</v>
      </c>
      <c r="N55" s="99">
        <v>0</v>
      </c>
      <c r="O55" s="99">
        <v>10</v>
      </c>
      <c r="P55" s="99">
        <v>0</v>
      </c>
      <c r="Q55" s="99">
        <v>0</v>
      </c>
      <c r="R55" s="99">
        <v>10623</v>
      </c>
      <c r="S55" s="99">
        <v>0</v>
      </c>
      <c r="T55" s="99">
        <v>10623</v>
      </c>
      <c r="U55" s="99">
        <v>0</v>
      </c>
      <c r="V55" s="101">
        <v>0</v>
      </c>
      <c r="W55" s="98"/>
      <c r="X55" s="99"/>
      <c r="Y55" s="99"/>
      <c r="Z55" s="99"/>
      <c r="AA55" s="99"/>
      <c r="AB55" s="99"/>
      <c r="AC55" s="99"/>
      <c r="AD55" s="99"/>
      <c r="AE55" s="99"/>
      <c r="AF55" s="101"/>
      <c r="AG55" s="98"/>
      <c r="AH55" s="99"/>
      <c r="AI55" s="99"/>
      <c r="AJ55" s="99"/>
      <c r="AK55" s="99"/>
      <c r="AL55" s="99"/>
      <c r="AM55" s="99"/>
      <c r="AN55" s="99"/>
      <c r="AO55" s="99"/>
      <c r="AP55" s="101"/>
      <c r="AQ55" s="98"/>
      <c r="AR55" s="99"/>
      <c r="AS55" s="99"/>
      <c r="AT55" s="99"/>
      <c r="AU55" s="99"/>
      <c r="AV55" s="99"/>
      <c r="AW55" s="99"/>
      <c r="AX55" s="99"/>
      <c r="AY55" s="99"/>
      <c r="AZ55" s="101"/>
      <c r="BA55" s="112"/>
      <c r="BB55" s="99"/>
      <c r="BC55" s="99"/>
      <c r="BD55" s="99"/>
      <c r="BE55" s="99"/>
      <c r="BF55" s="99"/>
      <c r="BG55" s="99"/>
      <c r="BH55" s="99"/>
      <c r="BI55" s="99"/>
      <c r="BJ55" s="100"/>
      <c r="BK55" s="98"/>
      <c r="BL55" s="113"/>
      <c r="BM55" s="113"/>
      <c r="BN55" s="113"/>
      <c r="BO55" s="114"/>
      <c r="BP55" s="112"/>
      <c r="BQ55" s="99"/>
      <c r="BR55" s="99"/>
      <c r="BS55" s="99"/>
      <c r="BT55" s="99"/>
      <c r="BU55" s="99"/>
      <c r="BV55" s="99"/>
      <c r="BW55" s="99"/>
      <c r="BX55" s="99"/>
      <c r="BY55" s="100"/>
      <c r="BZ55" s="98"/>
      <c r="CA55" s="99"/>
      <c r="CB55" s="99"/>
      <c r="CC55" s="99"/>
      <c r="CD55" s="99"/>
      <c r="CE55" s="99"/>
      <c r="CF55" s="99"/>
      <c r="CG55" s="99"/>
      <c r="CH55" s="99"/>
      <c r="CI55" s="101"/>
      <c r="CJ55" s="112"/>
      <c r="CK55" s="99"/>
      <c r="CL55" s="99"/>
      <c r="CM55" s="99"/>
      <c r="CN55" s="99"/>
      <c r="CO55" s="99"/>
      <c r="CP55" s="99"/>
      <c r="CQ55" s="99"/>
      <c r="CR55" s="99"/>
      <c r="CS55" s="100"/>
      <c r="CT55" s="98"/>
      <c r="CU55" s="99"/>
      <c r="CV55" s="99"/>
      <c r="CW55" s="99"/>
      <c r="CX55" s="99"/>
      <c r="CY55" s="99"/>
      <c r="CZ55" s="99"/>
      <c r="DA55" s="99"/>
      <c r="DB55" s="99"/>
      <c r="DC55" s="101"/>
      <c r="DD55" s="112"/>
      <c r="DE55" s="99"/>
      <c r="DF55" s="99"/>
      <c r="DG55" s="99"/>
      <c r="DH55" s="99"/>
      <c r="DI55" s="99"/>
      <c r="DJ55" s="99"/>
      <c r="DK55" s="99"/>
      <c r="DL55" s="99"/>
      <c r="DM55" s="101"/>
      <c r="DN55" s="98"/>
      <c r="DO55" s="99"/>
      <c r="DP55" s="99"/>
      <c r="DQ55" s="99"/>
      <c r="DR55" s="99"/>
      <c r="DS55" s="99"/>
      <c r="DT55" s="99"/>
      <c r="DU55" s="99"/>
      <c r="DV55" s="99"/>
      <c r="DW55" s="100"/>
      <c r="DX55" s="98"/>
      <c r="DY55" s="99"/>
      <c r="DZ55" s="99"/>
      <c r="EA55" s="99"/>
      <c r="EB55" s="101"/>
      <c r="EC55" s="112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101"/>
      <c r="ER55" s="98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101"/>
      <c r="FG55" s="112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100"/>
      <c r="FV55" s="98"/>
      <c r="FW55" s="99"/>
      <c r="FX55" s="99"/>
      <c r="FY55" s="99"/>
      <c r="FZ55" s="99"/>
      <c r="GA55" s="99"/>
      <c r="GB55" s="99"/>
      <c r="GC55" s="99"/>
      <c r="GD55" s="99"/>
      <c r="GE55" s="101"/>
    </row>
    <row r="56" spans="1:187" s="48" customFormat="1" x14ac:dyDescent="0.25">
      <c r="A56" s="192">
        <v>10</v>
      </c>
      <c r="B56" s="141" t="s">
        <v>14</v>
      </c>
      <c r="C56" s="90">
        <f t="shared" si="7"/>
        <v>41788492</v>
      </c>
      <c r="D56" s="90">
        <f t="shared" si="13"/>
        <v>10306906</v>
      </c>
      <c r="E56" s="91">
        <f t="shared" si="14"/>
        <v>10731266</v>
      </c>
      <c r="F56" s="91">
        <f t="shared" si="15"/>
        <v>10482501</v>
      </c>
      <c r="G56" s="110">
        <f t="shared" si="16"/>
        <v>10267819</v>
      </c>
      <c r="H56" s="90">
        <f t="shared" si="8"/>
        <v>24893119</v>
      </c>
      <c r="I56" s="91">
        <f t="shared" si="9"/>
        <v>6152247</v>
      </c>
      <c r="J56" s="91">
        <f t="shared" si="10"/>
        <v>6303382</v>
      </c>
      <c r="K56" s="91">
        <f t="shared" si="11"/>
        <v>6303382</v>
      </c>
      <c r="L56" s="92">
        <f t="shared" si="12"/>
        <v>6134108</v>
      </c>
      <c r="M56" s="116">
        <v>19258</v>
      </c>
      <c r="N56" s="91">
        <v>4814</v>
      </c>
      <c r="O56" s="91">
        <v>4815</v>
      </c>
      <c r="P56" s="91">
        <v>4814</v>
      </c>
      <c r="Q56" s="91">
        <v>4815</v>
      </c>
      <c r="R56" s="91">
        <v>11266478</v>
      </c>
      <c r="S56" s="91">
        <v>2816619</v>
      </c>
      <c r="T56" s="91">
        <v>2816620</v>
      </c>
      <c r="U56" s="91">
        <v>2816619</v>
      </c>
      <c r="V56" s="92">
        <v>2816620</v>
      </c>
      <c r="W56" s="90">
        <v>1520</v>
      </c>
      <c r="X56" s="91">
        <v>380</v>
      </c>
      <c r="Y56" s="91">
        <v>380</v>
      </c>
      <c r="Z56" s="91">
        <v>380</v>
      </c>
      <c r="AA56" s="91">
        <v>380</v>
      </c>
      <c r="AB56" s="91">
        <v>3950980</v>
      </c>
      <c r="AC56" s="91">
        <v>987745</v>
      </c>
      <c r="AD56" s="91">
        <v>987745</v>
      </c>
      <c r="AE56" s="91">
        <v>987745</v>
      </c>
      <c r="AF56" s="92">
        <v>987745</v>
      </c>
      <c r="AG56" s="90">
        <v>1294</v>
      </c>
      <c r="AH56" s="91">
        <v>300</v>
      </c>
      <c r="AI56" s="91">
        <v>350</v>
      </c>
      <c r="AJ56" s="91">
        <v>350</v>
      </c>
      <c r="AK56" s="91">
        <v>294</v>
      </c>
      <c r="AL56" s="91">
        <v>3911386</v>
      </c>
      <c r="AM56" s="91">
        <v>906813</v>
      </c>
      <c r="AN56" s="91">
        <v>1057949</v>
      </c>
      <c r="AO56" s="91">
        <v>1057949</v>
      </c>
      <c r="AP56" s="92">
        <v>888675</v>
      </c>
      <c r="AQ56" s="90">
        <v>860</v>
      </c>
      <c r="AR56" s="91">
        <v>215</v>
      </c>
      <c r="AS56" s="91">
        <v>215</v>
      </c>
      <c r="AT56" s="91">
        <v>215</v>
      </c>
      <c r="AU56" s="91">
        <v>215</v>
      </c>
      <c r="AV56" s="91">
        <v>796052</v>
      </c>
      <c r="AW56" s="91">
        <v>199013</v>
      </c>
      <c r="AX56" s="91">
        <v>199013</v>
      </c>
      <c r="AY56" s="91">
        <v>199013</v>
      </c>
      <c r="AZ56" s="92">
        <v>199013</v>
      </c>
      <c r="BA56" s="116">
        <v>3684</v>
      </c>
      <c r="BB56" s="91">
        <v>921</v>
      </c>
      <c r="BC56" s="91">
        <v>921</v>
      </c>
      <c r="BD56" s="91">
        <v>921</v>
      </c>
      <c r="BE56" s="91">
        <v>921</v>
      </c>
      <c r="BF56" s="91">
        <v>3439334</v>
      </c>
      <c r="BG56" s="91">
        <v>859834</v>
      </c>
      <c r="BH56" s="91">
        <v>859833</v>
      </c>
      <c r="BI56" s="91">
        <v>859834</v>
      </c>
      <c r="BJ56" s="110">
        <v>859833</v>
      </c>
      <c r="BK56" s="90">
        <f t="shared" si="21"/>
        <v>1528889</v>
      </c>
      <c r="BL56" s="76">
        <f>BV56+CF56+CP56+CZ56</f>
        <v>382223</v>
      </c>
      <c r="BM56" s="76">
        <f t="shared" ref="BM56:BO56" si="26">BW56+CG56+CQ56+DA56</f>
        <v>382222</v>
      </c>
      <c r="BN56" s="76">
        <f t="shared" si="26"/>
        <v>382222</v>
      </c>
      <c r="BO56" s="77">
        <f t="shared" si="26"/>
        <v>382222</v>
      </c>
      <c r="BP56" s="116">
        <v>612</v>
      </c>
      <c r="BQ56" s="91">
        <v>153</v>
      </c>
      <c r="BR56" s="91">
        <v>153</v>
      </c>
      <c r="BS56" s="91">
        <v>153</v>
      </c>
      <c r="BT56" s="91">
        <v>153</v>
      </c>
      <c r="BU56" s="91">
        <v>854192</v>
      </c>
      <c r="BV56" s="91">
        <v>213548</v>
      </c>
      <c r="BW56" s="91">
        <v>213548</v>
      </c>
      <c r="BX56" s="91">
        <v>213548</v>
      </c>
      <c r="BY56" s="110">
        <v>213548</v>
      </c>
      <c r="BZ56" s="90">
        <v>272</v>
      </c>
      <c r="CA56" s="91">
        <v>68</v>
      </c>
      <c r="CB56" s="91">
        <v>68</v>
      </c>
      <c r="CC56" s="91">
        <v>68</v>
      </c>
      <c r="CD56" s="91">
        <v>68</v>
      </c>
      <c r="CE56" s="91">
        <v>379650</v>
      </c>
      <c r="CF56" s="91">
        <v>94913</v>
      </c>
      <c r="CG56" s="91">
        <v>94913</v>
      </c>
      <c r="CH56" s="91">
        <v>94912</v>
      </c>
      <c r="CI56" s="92">
        <v>94912</v>
      </c>
      <c r="CJ56" s="116">
        <v>0</v>
      </c>
      <c r="CK56" s="91">
        <v>0</v>
      </c>
      <c r="CL56" s="91">
        <v>0</v>
      </c>
      <c r="CM56" s="91">
        <v>0</v>
      </c>
      <c r="CN56" s="91">
        <v>0</v>
      </c>
      <c r="CO56" s="91">
        <v>0</v>
      </c>
      <c r="CP56" s="91">
        <v>0</v>
      </c>
      <c r="CQ56" s="91">
        <v>0</v>
      </c>
      <c r="CR56" s="91">
        <v>0</v>
      </c>
      <c r="CS56" s="110">
        <v>0</v>
      </c>
      <c r="CT56" s="90">
        <v>80</v>
      </c>
      <c r="CU56" s="91">
        <v>20</v>
      </c>
      <c r="CV56" s="91">
        <v>20</v>
      </c>
      <c r="CW56" s="91">
        <v>20</v>
      </c>
      <c r="CX56" s="91">
        <v>20</v>
      </c>
      <c r="CY56" s="91">
        <v>295047</v>
      </c>
      <c r="CZ56" s="91">
        <v>73762</v>
      </c>
      <c r="DA56" s="91">
        <v>73761</v>
      </c>
      <c r="DB56" s="91">
        <v>73762</v>
      </c>
      <c r="DC56" s="92">
        <v>73762</v>
      </c>
      <c r="DD56" s="116">
        <v>437</v>
      </c>
      <c r="DE56" s="91">
        <v>107</v>
      </c>
      <c r="DF56" s="91">
        <v>114</v>
      </c>
      <c r="DG56" s="91">
        <v>108</v>
      </c>
      <c r="DH56" s="91">
        <v>108</v>
      </c>
      <c r="DI56" s="91">
        <v>11237612</v>
      </c>
      <c r="DJ56" s="91">
        <v>2767716</v>
      </c>
      <c r="DK56" s="91">
        <v>2972448</v>
      </c>
      <c r="DL56" s="91">
        <v>2719117</v>
      </c>
      <c r="DM56" s="92">
        <v>2778331</v>
      </c>
      <c r="DN56" s="90">
        <v>92</v>
      </c>
      <c r="DO56" s="91">
        <v>23</v>
      </c>
      <c r="DP56" s="91">
        <v>24</v>
      </c>
      <c r="DQ56" s="91">
        <v>24</v>
      </c>
      <c r="DR56" s="91">
        <v>21</v>
      </c>
      <c r="DS56" s="91">
        <v>1363401</v>
      </c>
      <c r="DT56" s="91">
        <v>345285</v>
      </c>
      <c r="DU56" s="91">
        <v>349914</v>
      </c>
      <c r="DV56" s="91">
        <v>354480</v>
      </c>
      <c r="DW56" s="110">
        <v>313722</v>
      </c>
      <c r="DX56" s="71">
        <f>DY56+DZ56+EB56+EA56</f>
        <v>2918232</v>
      </c>
      <c r="DY56" s="72">
        <f>EN56+FC56+FR56</f>
        <v>697626</v>
      </c>
      <c r="DZ56" s="72">
        <f>EO56+FD56+FS56</f>
        <v>761490</v>
      </c>
      <c r="EA56" s="72">
        <f>EP56+FE56+FT56</f>
        <v>761490</v>
      </c>
      <c r="EB56" s="73">
        <f>EQ56+FF56+FU56</f>
        <v>697626</v>
      </c>
      <c r="EC56" s="116">
        <v>2668</v>
      </c>
      <c r="ED56" s="91">
        <v>577</v>
      </c>
      <c r="EE56" s="91">
        <v>757</v>
      </c>
      <c r="EF56" s="91">
        <v>757</v>
      </c>
      <c r="EG56" s="91">
        <v>577</v>
      </c>
      <c r="EH56" s="91">
        <v>13092</v>
      </c>
      <c r="EI56" s="91">
        <v>3129</v>
      </c>
      <c r="EJ56" s="91">
        <v>3417</v>
      </c>
      <c r="EK56" s="91">
        <v>3417</v>
      </c>
      <c r="EL56" s="91">
        <v>3129</v>
      </c>
      <c r="EM56" s="91">
        <v>2903152</v>
      </c>
      <c r="EN56" s="91">
        <v>693856</v>
      </c>
      <c r="EO56" s="91">
        <v>757720</v>
      </c>
      <c r="EP56" s="91">
        <v>757720</v>
      </c>
      <c r="EQ56" s="92">
        <v>693856</v>
      </c>
      <c r="ER56" s="90">
        <v>20</v>
      </c>
      <c r="ES56" s="91">
        <v>5</v>
      </c>
      <c r="ET56" s="91">
        <v>5</v>
      </c>
      <c r="EU56" s="91">
        <v>5</v>
      </c>
      <c r="EV56" s="91">
        <v>5</v>
      </c>
      <c r="EW56" s="91">
        <v>68</v>
      </c>
      <c r="EX56" s="91">
        <v>17</v>
      </c>
      <c r="EY56" s="91">
        <v>17</v>
      </c>
      <c r="EZ56" s="91">
        <v>17</v>
      </c>
      <c r="FA56" s="91">
        <v>17</v>
      </c>
      <c r="FB56" s="91">
        <v>15080</v>
      </c>
      <c r="FC56" s="91">
        <v>3770</v>
      </c>
      <c r="FD56" s="91">
        <v>3770</v>
      </c>
      <c r="FE56" s="91">
        <v>3770</v>
      </c>
      <c r="FF56" s="92">
        <v>3770</v>
      </c>
      <c r="FG56" s="116">
        <f t="shared" si="23"/>
        <v>0</v>
      </c>
      <c r="FH56" s="91"/>
      <c r="FI56" s="91"/>
      <c r="FJ56" s="91"/>
      <c r="FK56" s="91"/>
      <c r="FL56" s="91">
        <f t="shared" si="24"/>
        <v>0</v>
      </c>
      <c r="FM56" s="91"/>
      <c r="FN56" s="91"/>
      <c r="FO56" s="91"/>
      <c r="FP56" s="91"/>
      <c r="FQ56" s="91">
        <f t="shared" si="25"/>
        <v>0</v>
      </c>
      <c r="FR56" s="91"/>
      <c r="FS56" s="91"/>
      <c r="FT56" s="91"/>
      <c r="FU56" s="110"/>
      <c r="FV56" s="90">
        <v>440</v>
      </c>
      <c r="FW56" s="91">
        <v>110</v>
      </c>
      <c r="FX56" s="91">
        <v>110</v>
      </c>
      <c r="FY56" s="91">
        <v>110</v>
      </c>
      <c r="FZ56" s="91">
        <v>110</v>
      </c>
      <c r="GA56" s="91">
        <v>1376128</v>
      </c>
      <c r="GB56" s="91">
        <v>344032</v>
      </c>
      <c r="GC56" s="91">
        <v>344032</v>
      </c>
      <c r="GD56" s="91">
        <v>344032</v>
      </c>
      <c r="GE56" s="92">
        <v>344032</v>
      </c>
    </row>
    <row r="57" spans="1:187" s="48" customFormat="1" x14ac:dyDescent="0.25">
      <c r="A57" s="189"/>
      <c r="B57" s="89" t="s">
        <v>69</v>
      </c>
      <c r="C57" s="82">
        <f t="shared" si="7"/>
        <v>15768</v>
      </c>
      <c r="D57" s="82">
        <f t="shared" si="13"/>
        <v>3942</v>
      </c>
      <c r="E57" s="83">
        <f t="shared" si="14"/>
        <v>3942</v>
      </c>
      <c r="F57" s="83">
        <f t="shared" si="15"/>
        <v>3942</v>
      </c>
      <c r="G57" s="84">
        <f t="shared" si="16"/>
        <v>3942</v>
      </c>
      <c r="H57" s="82">
        <f t="shared" si="8"/>
        <v>15768</v>
      </c>
      <c r="I57" s="83">
        <f t="shared" si="9"/>
        <v>3942</v>
      </c>
      <c r="J57" s="83">
        <f t="shared" si="10"/>
        <v>3942</v>
      </c>
      <c r="K57" s="83">
        <f t="shared" si="11"/>
        <v>3942</v>
      </c>
      <c r="L57" s="85">
        <f t="shared" si="12"/>
        <v>3942</v>
      </c>
      <c r="M57" s="86">
        <v>120</v>
      </c>
      <c r="N57" s="83">
        <v>30</v>
      </c>
      <c r="O57" s="83">
        <v>30</v>
      </c>
      <c r="P57" s="83">
        <v>30</v>
      </c>
      <c r="Q57" s="83">
        <v>30</v>
      </c>
      <c r="R57" s="83">
        <v>15768</v>
      </c>
      <c r="S57" s="83">
        <v>3942</v>
      </c>
      <c r="T57" s="83">
        <v>3942</v>
      </c>
      <c r="U57" s="83">
        <v>3942</v>
      </c>
      <c r="V57" s="85">
        <v>3942</v>
      </c>
      <c r="W57" s="82"/>
      <c r="X57" s="83"/>
      <c r="Y57" s="83"/>
      <c r="Z57" s="83"/>
      <c r="AA57" s="83"/>
      <c r="AB57" s="83"/>
      <c r="AC57" s="83"/>
      <c r="AD57" s="83"/>
      <c r="AE57" s="83"/>
      <c r="AF57" s="85"/>
      <c r="AG57" s="82"/>
      <c r="AH57" s="83"/>
      <c r="AI57" s="83"/>
      <c r="AJ57" s="83"/>
      <c r="AK57" s="83"/>
      <c r="AL57" s="83"/>
      <c r="AM57" s="83"/>
      <c r="AN57" s="83"/>
      <c r="AO57" s="83"/>
      <c r="AP57" s="85"/>
      <c r="AQ57" s="82"/>
      <c r="AR57" s="83"/>
      <c r="AS57" s="83"/>
      <c r="AT57" s="83"/>
      <c r="AU57" s="83"/>
      <c r="AV57" s="83"/>
      <c r="AW57" s="83"/>
      <c r="AX57" s="83"/>
      <c r="AY57" s="83"/>
      <c r="AZ57" s="85"/>
      <c r="BA57" s="86"/>
      <c r="BB57" s="83"/>
      <c r="BC57" s="83"/>
      <c r="BD57" s="83"/>
      <c r="BE57" s="83"/>
      <c r="BF57" s="83"/>
      <c r="BG57" s="83"/>
      <c r="BH57" s="83"/>
      <c r="BI57" s="83"/>
      <c r="BJ57" s="84"/>
      <c r="BK57" s="82"/>
      <c r="BL57" s="87"/>
      <c r="BM57" s="87"/>
      <c r="BN57" s="87"/>
      <c r="BO57" s="88"/>
      <c r="BP57" s="86"/>
      <c r="BQ57" s="83"/>
      <c r="BR57" s="83"/>
      <c r="BS57" s="83"/>
      <c r="BT57" s="83"/>
      <c r="BU57" s="83"/>
      <c r="BV57" s="83"/>
      <c r="BW57" s="83"/>
      <c r="BX57" s="83"/>
      <c r="BY57" s="84"/>
      <c r="BZ57" s="82"/>
      <c r="CA57" s="83"/>
      <c r="CB57" s="83"/>
      <c r="CC57" s="83"/>
      <c r="CD57" s="83"/>
      <c r="CE57" s="83"/>
      <c r="CF57" s="83"/>
      <c r="CG57" s="83"/>
      <c r="CH57" s="83"/>
      <c r="CI57" s="85"/>
      <c r="CJ57" s="86"/>
      <c r="CK57" s="83"/>
      <c r="CL57" s="83"/>
      <c r="CM57" s="83"/>
      <c r="CN57" s="83"/>
      <c r="CO57" s="83"/>
      <c r="CP57" s="83"/>
      <c r="CQ57" s="83"/>
      <c r="CR57" s="83"/>
      <c r="CS57" s="84"/>
      <c r="CT57" s="82"/>
      <c r="CU57" s="83"/>
      <c r="CV57" s="83"/>
      <c r="CW57" s="83"/>
      <c r="CX57" s="83"/>
      <c r="CY57" s="83"/>
      <c r="CZ57" s="83"/>
      <c r="DA57" s="83"/>
      <c r="DB57" s="83"/>
      <c r="DC57" s="85"/>
      <c r="DD57" s="86"/>
      <c r="DE57" s="83"/>
      <c r="DF57" s="83"/>
      <c r="DG57" s="83"/>
      <c r="DH57" s="83"/>
      <c r="DI57" s="83"/>
      <c r="DJ57" s="83"/>
      <c r="DK57" s="83"/>
      <c r="DL57" s="83"/>
      <c r="DM57" s="85"/>
      <c r="DN57" s="82"/>
      <c r="DO57" s="83"/>
      <c r="DP57" s="83"/>
      <c r="DQ57" s="83"/>
      <c r="DR57" s="83"/>
      <c r="DS57" s="83"/>
      <c r="DT57" s="83"/>
      <c r="DU57" s="83"/>
      <c r="DV57" s="83"/>
      <c r="DW57" s="84"/>
      <c r="DX57" s="82"/>
      <c r="DY57" s="83"/>
      <c r="DZ57" s="83"/>
      <c r="EA57" s="83"/>
      <c r="EB57" s="85"/>
      <c r="EC57" s="86"/>
      <c r="ED57" s="83"/>
      <c r="EE57" s="83"/>
      <c r="EF57" s="83"/>
      <c r="EG57" s="83"/>
      <c r="EH57" s="83"/>
      <c r="EI57" s="83"/>
      <c r="EJ57" s="83"/>
      <c r="EK57" s="83"/>
      <c r="EL57" s="83"/>
      <c r="EM57" s="83"/>
      <c r="EN57" s="83"/>
      <c r="EO57" s="83"/>
      <c r="EP57" s="83"/>
      <c r="EQ57" s="85"/>
      <c r="ER57" s="82"/>
      <c r="ES57" s="83"/>
      <c r="ET57" s="83"/>
      <c r="EU57" s="83"/>
      <c r="EV57" s="83"/>
      <c r="EW57" s="83"/>
      <c r="EX57" s="83"/>
      <c r="EY57" s="83"/>
      <c r="EZ57" s="83"/>
      <c r="FA57" s="83"/>
      <c r="FB57" s="83"/>
      <c r="FC57" s="83"/>
      <c r="FD57" s="83"/>
      <c r="FE57" s="83"/>
      <c r="FF57" s="85"/>
      <c r="FG57" s="86"/>
      <c r="FH57" s="83"/>
      <c r="FI57" s="83"/>
      <c r="FJ57" s="83"/>
      <c r="FK57" s="83"/>
      <c r="FL57" s="83"/>
      <c r="FM57" s="83"/>
      <c r="FN57" s="83"/>
      <c r="FO57" s="83"/>
      <c r="FP57" s="83"/>
      <c r="FQ57" s="83"/>
      <c r="FR57" s="83"/>
      <c r="FS57" s="83"/>
      <c r="FT57" s="83"/>
      <c r="FU57" s="84"/>
      <c r="FV57" s="82"/>
      <c r="FW57" s="87"/>
      <c r="FX57" s="87"/>
      <c r="FY57" s="87"/>
      <c r="FZ57" s="87"/>
      <c r="GA57" s="83"/>
      <c r="GB57" s="87"/>
      <c r="GC57" s="87"/>
      <c r="GD57" s="87"/>
      <c r="GE57" s="88"/>
    </row>
    <row r="58" spans="1:187" s="48" customFormat="1" x14ac:dyDescent="0.25">
      <c r="A58" s="189"/>
      <c r="B58" s="89" t="s">
        <v>76</v>
      </c>
      <c r="C58" s="82">
        <f t="shared" si="7"/>
        <v>13952</v>
      </c>
      <c r="D58" s="82">
        <f t="shared" si="13"/>
        <v>3488</v>
      </c>
      <c r="E58" s="83">
        <f t="shared" si="14"/>
        <v>3488</v>
      </c>
      <c r="F58" s="83">
        <f t="shared" si="15"/>
        <v>3488</v>
      </c>
      <c r="G58" s="84">
        <f t="shared" si="16"/>
        <v>3488</v>
      </c>
      <c r="H58" s="82">
        <f t="shared" si="8"/>
        <v>13952</v>
      </c>
      <c r="I58" s="83">
        <f t="shared" si="9"/>
        <v>3488</v>
      </c>
      <c r="J58" s="83">
        <f t="shared" si="10"/>
        <v>3488</v>
      </c>
      <c r="K58" s="83">
        <f t="shared" si="11"/>
        <v>3488</v>
      </c>
      <c r="L58" s="85">
        <f t="shared" si="12"/>
        <v>3488</v>
      </c>
      <c r="M58" s="86"/>
      <c r="N58" s="83"/>
      <c r="O58" s="83"/>
      <c r="P58" s="83"/>
      <c r="Q58" s="83"/>
      <c r="R58" s="83"/>
      <c r="S58" s="83"/>
      <c r="T58" s="83"/>
      <c r="U58" s="83"/>
      <c r="V58" s="85"/>
      <c r="W58" s="82"/>
      <c r="X58" s="83"/>
      <c r="Y58" s="83"/>
      <c r="Z58" s="83"/>
      <c r="AA58" s="83"/>
      <c r="AB58" s="83"/>
      <c r="AC58" s="83"/>
      <c r="AD58" s="83"/>
      <c r="AE58" s="83"/>
      <c r="AF58" s="85"/>
      <c r="AG58" s="82"/>
      <c r="AH58" s="83"/>
      <c r="AI58" s="83"/>
      <c r="AJ58" s="83"/>
      <c r="AK58" s="83"/>
      <c r="AL58" s="83"/>
      <c r="AM58" s="83"/>
      <c r="AN58" s="83"/>
      <c r="AO58" s="83"/>
      <c r="AP58" s="85"/>
      <c r="AQ58" s="82"/>
      <c r="AR58" s="83"/>
      <c r="AS58" s="83"/>
      <c r="AT58" s="83"/>
      <c r="AU58" s="83"/>
      <c r="AV58" s="83"/>
      <c r="AW58" s="83"/>
      <c r="AX58" s="83"/>
      <c r="AY58" s="83"/>
      <c r="AZ58" s="85"/>
      <c r="BA58" s="86">
        <v>40</v>
      </c>
      <c r="BB58" s="83">
        <v>10</v>
      </c>
      <c r="BC58" s="83">
        <v>10</v>
      </c>
      <c r="BD58" s="83">
        <v>10</v>
      </c>
      <c r="BE58" s="83">
        <v>10</v>
      </c>
      <c r="BF58" s="83">
        <v>13952</v>
      </c>
      <c r="BG58" s="83">
        <v>3488</v>
      </c>
      <c r="BH58" s="83">
        <v>3488</v>
      </c>
      <c r="BI58" s="83">
        <v>3488</v>
      </c>
      <c r="BJ58" s="84">
        <v>3488</v>
      </c>
      <c r="BK58" s="82"/>
      <c r="BL58" s="87"/>
      <c r="BM58" s="87"/>
      <c r="BN58" s="87"/>
      <c r="BO58" s="88"/>
      <c r="BP58" s="86"/>
      <c r="BQ58" s="83"/>
      <c r="BR58" s="83"/>
      <c r="BS58" s="83"/>
      <c r="BT58" s="83"/>
      <c r="BU58" s="83"/>
      <c r="BV58" s="83"/>
      <c r="BW58" s="83"/>
      <c r="BX58" s="83"/>
      <c r="BY58" s="84"/>
      <c r="BZ58" s="82"/>
      <c r="CA58" s="83"/>
      <c r="CB58" s="83"/>
      <c r="CC58" s="83"/>
      <c r="CD58" s="83"/>
      <c r="CE58" s="83"/>
      <c r="CF58" s="83"/>
      <c r="CG58" s="83"/>
      <c r="CH58" s="83"/>
      <c r="CI58" s="85"/>
      <c r="CJ58" s="86"/>
      <c r="CK58" s="83"/>
      <c r="CL58" s="83"/>
      <c r="CM58" s="83"/>
      <c r="CN58" s="83"/>
      <c r="CO58" s="83"/>
      <c r="CP58" s="83"/>
      <c r="CQ58" s="83"/>
      <c r="CR58" s="83"/>
      <c r="CS58" s="84"/>
      <c r="CT58" s="82"/>
      <c r="CU58" s="83"/>
      <c r="CV58" s="83"/>
      <c r="CW58" s="83"/>
      <c r="CX58" s="83"/>
      <c r="CY58" s="83"/>
      <c r="CZ58" s="83"/>
      <c r="DA58" s="83"/>
      <c r="DB58" s="83"/>
      <c r="DC58" s="85"/>
      <c r="DD58" s="86"/>
      <c r="DE58" s="83"/>
      <c r="DF58" s="83"/>
      <c r="DG58" s="83"/>
      <c r="DH58" s="83"/>
      <c r="DI58" s="83"/>
      <c r="DJ58" s="83"/>
      <c r="DK58" s="83"/>
      <c r="DL58" s="83"/>
      <c r="DM58" s="85"/>
      <c r="DN58" s="82"/>
      <c r="DO58" s="83"/>
      <c r="DP58" s="83"/>
      <c r="DQ58" s="83"/>
      <c r="DR58" s="83"/>
      <c r="DS58" s="83"/>
      <c r="DT58" s="83"/>
      <c r="DU58" s="83"/>
      <c r="DV58" s="83"/>
      <c r="DW58" s="84"/>
      <c r="DX58" s="82"/>
      <c r="DY58" s="83"/>
      <c r="DZ58" s="83"/>
      <c r="EA58" s="83"/>
      <c r="EB58" s="85"/>
      <c r="EC58" s="86"/>
      <c r="ED58" s="83"/>
      <c r="EE58" s="83"/>
      <c r="EF58" s="83"/>
      <c r="EG58" s="83"/>
      <c r="EH58" s="83"/>
      <c r="EI58" s="83"/>
      <c r="EJ58" s="83"/>
      <c r="EK58" s="83"/>
      <c r="EL58" s="83"/>
      <c r="EM58" s="83"/>
      <c r="EN58" s="83"/>
      <c r="EO58" s="83"/>
      <c r="EP58" s="83"/>
      <c r="EQ58" s="85"/>
      <c r="ER58" s="82"/>
      <c r="ES58" s="83"/>
      <c r="ET58" s="83"/>
      <c r="EU58" s="83"/>
      <c r="EV58" s="83"/>
      <c r="EW58" s="83"/>
      <c r="EX58" s="83"/>
      <c r="EY58" s="83"/>
      <c r="EZ58" s="83"/>
      <c r="FA58" s="83"/>
      <c r="FB58" s="83"/>
      <c r="FC58" s="83"/>
      <c r="FD58" s="83"/>
      <c r="FE58" s="83"/>
      <c r="FF58" s="85"/>
      <c r="FG58" s="86"/>
      <c r="FH58" s="83"/>
      <c r="FI58" s="83"/>
      <c r="FJ58" s="83"/>
      <c r="FK58" s="83"/>
      <c r="FL58" s="83"/>
      <c r="FM58" s="83"/>
      <c r="FN58" s="83"/>
      <c r="FO58" s="83"/>
      <c r="FP58" s="83"/>
      <c r="FQ58" s="83"/>
      <c r="FR58" s="83"/>
      <c r="FS58" s="83"/>
      <c r="FT58" s="83"/>
      <c r="FU58" s="84"/>
      <c r="FV58" s="82"/>
      <c r="FW58" s="87"/>
      <c r="FX58" s="87"/>
      <c r="FY58" s="87"/>
      <c r="FZ58" s="87"/>
      <c r="GA58" s="83"/>
      <c r="GB58" s="87"/>
      <c r="GC58" s="87"/>
      <c r="GD58" s="87"/>
      <c r="GE58" s="88"/>
    </row>
    <row r="59" spans="1:187" s="48" customFormat="1" x14ac:dyDescent="0.25">
      <c r="A59" s="189"/>
      <c r="B59" s="93" t="s">
        <v>84</v>
      </c>
      <c r="C59" s="82">
        <f t="shared" si="7"/>
        <v>90648</v>
      </c>
      <c r="D59" s="82">
        <f t="shared" si="13"/>
        <v>22662</v>
      </c>
      <c r="E59" s="83">
        <f t="shared" si="14"/>
        <v>22662</v>
      </c>
      <c r="F59" s="83">
        <f t="shared" si="15"/>
        <v>22662</v>
      </c>
      <c r="G59" s="84">
        <f t="shared" si="16"/>
        <v>22662</v>
      </c>
      <c r="H59" s="82">
        <f t="shared" si="8"/>
        <v>90648</v>
      </c>
      <c r="I59" s="83">
        <f t="shared" si="9"/>
        <v>22662</v>
      </c>
      <c r="J59" s="83">
        <f t="shared" si="10"/>
        <v>22662</v>
      </c>
      <c r="K59" s="83">
        <f t="shared" si="11"/>
        <v>22662</v>
      </c>
      <c r="L59" s="85">
        <f t="shared" si="12"/>
        <v>22662</v>
      </c>
      <c r="M59" s="86"/>
      <c r="N59" s="83"/>
      <c r="O59" s="83"/>
      <c r="P59" s="83"/>
      <c r="Q59" s="83"/>
      <c r="R59" s="83"/>
      <c r="S59" s="83"/>
      <c r="T59" s="83"/>
      <c r="U59" s="83"/>
      <c r="V59" s="85"/>
      <c r="W59" s="82"/>
      <c r="X59" s="83"/>
      <c r="Y59" s="83"/>
      <c r="Z59" s="83"/>
      <c r="AA59" s="83"/>
      <c r="AB59" s="83"/>
      <c r="AC59" s="83"/>
      <c r="AD59" s="83"/>
      <c r="AE59" s="83"/>
      <c r="AF59" s="85"/>
      <c r="AG59" s="82"/>
      <c r="AH59" s="83"/>
      <c r="AI59" s="83"/>
      <c r="AJ59" s="83"/>
      <c r="AK59" s="83"/>
      <c r="AL59" s="83"/>
      <c r="AM59" s="83"/>
      <c r="AN59" s="83"/>
      <c r="AO59" s="83"/>
      <c r="AP59" s="85"/>
      <c r="AQ59" s="82"/>
      <c r="AR59" s="83"/>
      <c r="AS59" s="83"/>
      <c r="AT59" s="83"/>
      <c r="AU59" s="83"/>
      <c r="AV59" s="83"/>
      <c r="AW59" s="83"/>
      <c r="AX59" s="83"/>
      <c r="AY59" s="83"/>
      <c r="AZ59" s="85"/>
      <c r="BA59" s="86">
        <v>80</v>
      </c>
      <c r="BB59" s="83">
        <v>20</v>
      </c>
      <c r="BC59" s="83">
        <v>20</v>
      </c>
      <c r="BD59" s="83">
        <v>20</v>
      </c>
      <c r="BE59" s="83">
        <v>20</v>
      </c>
      <c r="BF59" s="83">
        <v>90648</v>
      </c>
      <c r="BG59" s="83">
        <v>22662</v>
      </c>
      <c r="BH59" s="83">
        <v>22662</v>
      </c>
      <c r="BI59" s="83">
        <v>22662</v>
      </c>
      <c r="BJ59" s="84">
        <v>22662</v>
      </c>
      <c r="BK59" s="82"/>
      <c r="BL59" s="87"/>
      <c r="BM59" s="87"/>
      <c r="BN59" s="87"/>
      <c r="BO59" s="88"/>
      <c r="BP59" s="86"/>
      <c r="BQ59" s="83"/>
      <c r="BR59" s="83"/>
      <c r="BS59" s="83"/>
      <c r="BT59" s="83"/>
      <c r="BU59" s="83"/>
      <c r="BV59" s="83"/>
      <c r="BW59" s="83"/>
      <c r="BX59" s="83"/>
      <c r="BY59" s="84"/>
      <c r="BZ59" s="82"/>
      <c r="CA59" s="83"/>
      <c r="CB59" s="83"/>
      <c r="CC59" s="83"/>
      <c r="CD59" s="83"/>
      <c r="CE59" s="83"/>
      <c r="CF59" s="83"/>
      <c r="CG59" s="83"/>
      <c r="CH59" s="83"/>
      <c r="CI59" s="85"/>
      <c r="CJ59" s="86"/>
      <c r="CK59" s="83"/>
      <c r="CL59" s="83"/>
      <c r="CM59" s="83"/>
      <c r="CN59" s="83"/>
      <c r="CO59" s="83"/>
      <c r="CP59" s="83"/>
      <c r="CQ59" s="83"/>
      <c r="CR59" s="83"/>
      <c r="CS59" s="84"/>
      <c r="CT59" s="82"/>
      <c r="CU59" s="83"/>
      <c r="CV59" s="83"/>
      <c r="CW59" s="83"/>
      <c r="CX59" s="83"/>
      <c r="CY59" s="83"/>
      <c r="CZ59" s="83"/>
      <c r="DA59" s="83"/>
      <c r="DB59" s="83"/>
      <c r="DC59" s="85"/>
      <c r="DD59" s="86"/>
      <c r="DE59" s="83"/>
      <c r="DF59" s="83"/>
      <c r="DG59" s="83"/>
      <c r="DH59" s="83"/>
      <c r="DI59" s="83"/>
      <c r="DJ59" s="83"/>
      <c r="DK59" s="83"/>
      <c r="DL59" s="83"/>
      <c r="DM59" s="85"/>
      <c r="DN59" s="82"/>
      <c r="DO59" s="83"/>
      <c r="DP59" s="83"/>
      <c r="DQ59" s="83"/>
      <c r="DR59" s="83"/>
      <c r="DS59" s="83"/>
      <c r="DT59" s="83"/>
      <c r="DU59" s="83"/>
      <c r="DV59" s="83"/>
      <c r="DW59" s="84"/>
      <c r="DX59" s="82"/>
      <c r="DY59" s="83"/>
      <c r="DZ59" s="83"/>
      <c r="EA59" s="83"/>
      <c r="EB59" s="85"/>
      <c r="EC59" s="86"/>
      <c r="ED59" s="83"/>
      <c r="EE59" s="83"/>
      <c r="EF59" s="83"/>
      <c r="EG59" s="83"/>
      <c r="EH59" s="83"/>
      <c r="EI59" s="83"/>
      <c r="EJ59" s="83"/>
      <c r="EK59" s="83"/>
      <c r="EL59" s="83"/>
      <c r="EM59" s="83"/>
      <c r="EN59" s="83"/>
      <c r="EO59" s="83"/>
      <c r="EP59" s="83"/>
      <c r="EQ59" s="85"/>
      <c r="ER59" s="82"/>
      <c r="ES59" s="83"/>
      <c r="ET59" s="83"/>
      <c r="EU59" s="83"/>
      <c r="EV59" s="83"/>
      <c r="EW59" s="83"/>
      <c r="EX59" s="83"/>
      <c r="EY59" s="83"/>
      <c r="EZ59" s="83"/>
      <c r="FA59" s="83"/>
      <c r="FB59" s="83"/>
      <c r="FC59" s="83"/>
      <c r="FD59" s="83"/>
      <c r="FE59" s="83"/>
      <c r="FF59" s="85"/>
      <c r="FG59" s="86"/>
      <c r="FH59" s="83"/>
      <c r="FI59" s="83"/>
      <c r="FJ59" s="83"/>
      <c r="FK59" s="83"/>
      <c r="FL59" s="83"/>
      <c r="FM59" s="83"/>
      <c r="FN59" s="83"/>
      <c r="FO59" s="83"/>
      <c r="FP59" s="83"/>
      <c r="FQ59" s="83"/>
      <c r="FR59" s="83"/>
      <c r="FS59" s="83"/>
      <c r="FT59" s="83"/>
      <c r="FU59" s="84"/>
      <c r="FV59" s="82"/>
      <c r="FW59" s="87"/>
      <c r="FX59" s="87"/>
      <c r="FY59" s="87"/>
      <c r="FZ59" s="87"/>
      <c r="GA59" s="83"/>
      <c r="GB59" s="87"/>
      <c r="GC59" s="87"/>
      <c r="GD59" s="87"/>
      <c r="GE59" s="88"/>
    </row>
    <row r="60" spans="1:187" s="48" customFormat="1" ht="31.5" x14ac:dyDescent="0.25">
      <c r="A60" s="193"/>
      <c r="B60" s="93" t="s">
        <v>92</v>
      </c>
      <c r="C60" s="82">
        <f t="shared" ref="C60:C62" si="27">D60+E60+F60+G60</f>
        <v>8131</v>
      </c>
      <c r="D60" s="82">
        <f t="shared" ref="D60:D62" si="28">I60+DJ60+DT60+DY60+GB60</f>
        <v>1525</v>
      </c>
      <c r="E60" s="83">
        <f t="shared" ref="E60:E62" si="29">J60+DK60+DU60+DZ60+GC60</f>
        <v>2542</v>
      </c>
      <c r="F60" s="83">
        <f t="shared" ref="F60:F62" si="30">K60+DL60+DV60+EA60+GD60</f>
        <v>2032</v>
      </c>
      <c r="G60" s="84">
        <f t="shared" ref="G60:G62" si="31">L60+DM60+DW60+EB60+GE60</f>
        <v>2032</v>
      </c>
      <c r="H60" s="82">
        <f t="shared" ref="H60:H62" si="32">I60+J60+K60+L60</f>
        <v>8131</v>
      </c>
      <c r="I60" s="83">
        <f t="shared" ref="I60:I62" si="33">S60+AC60+AM60+AW60+BG60+BL60</f>
        <v>1525</v>
      </c>
      <c r="J60" s="83">
        <f t="shared" ref="J60:J62" si="34">T60+AD60+AN60+AX60+BH60+BM60</f>
        <v>2542</v>
      </c>
      <c r="K60" s="83">
        <f t="shared" ref="K60:K62" si="35">U60+AE60+AO60+AY60+BI60+BN60</f>
        <v>2032</v>
      </c>
      <c r="L60" s="85">
        <f t="shared" ref="L60:L62" si="36">V60+AF60+AP60+AZ60+BJ60+BO60</f>
        <v>2032</v>
      </c>
      <c r="M60" s="86"/>
      <c r="N60" s="83"/>
      <c r="O60" s="83"/>
      <c r="P60" s="83"/>
      <c r="Q60" s="83"/>
      <c r="R60" s="83"/>
      <c r="S60" s="83"/>
      <c r="T60" s="83"/>
      <c r="U60" s="83"/>
      <c r="V60" s="85"/>
      <c r="W60" s="82"/>
      <c r="X60" s="83"/>
      <c r="Y60" s="83"/>
      <c r="Z60" s="83"/>
      <c r="AA60" s="83"/>
      <c r="AB60" s="83"/>
      <c r="AC60" s="83"/>
      <c r="AD60" s="83"/>
      <c r="AE60" s="83"/>
      <c r="AF60" s="85"/>
      <c r="AG60" s="82"/>
      <c r="AH60" s="83"/>
      <c r="AI60" s="83"/>
      <c r="AJ60" s="83"/>
      <c r="AK60" s="83"/>
      <c r="AL60" s="83"/>
      <c r="AM60" s="83"/>
      <c r="AN60" s="83"/>
      <c r="AO60" s="83"/>
      <c r="AP60" s="85"/>
      <c r="AQ60" s="82"/>
      <c r="AR60" s="83"/>
      <c r="AS60" s="83"/>
      <c r="AT60" s="83"/>
      <c r="AU60" s="83"/>
      <c r="AV60" s="83"/>
      <c r="AW60" s="83"/>
      <c r="AX60" s="83"/>
      <c r="AY60" s="83"/>
      <c r="AZ60" s="85"/>
      <c r="BA60" s="86">
        <v>16</v>
      </c>
      <c r="BB60" s="83">
        <v>3</v>
      </c>
      <c r="BC60" s="83">
        <v>5</v>
      </c>
      <c r="BD60" s="83">
        <v>4</v>
      </c>
      <c r="BE60" s="83">
        <v>4</v>
      </c>
      <c r="BF60" s="83">
        <v>8131</v>
      </c>
      <c r="BG60" s="83">
        <v>1525</v>
      </c>
      <c r="BH60" s="83">
        <v>2542</v>
      </c>
      <c r="BI60" s="83">
        <v>2032</v>
      </c>
      <c r="BJ60" s="84">
        <v>2032</v>
      </c>
      <c r="BK60" s="82"/>
      <c r="BL60" s="87"/>
      <c r="BM60" s="87"/>
      <c r="BN60" s="87"/>
      <c r="BO60" s="88"/>
      <c r="BP60" s="86"/>
      <c r="BQ60" s="83"/>
      <c r="BR60" s="83"/>
      <c r="BS60" s="83"/>
      <c r="BT60" s="83"/>
      <c r="BU60" s="83"/>
      <c r="BV60" s="83"/>
      <c r="BW60" s="83"/>
      <c r="BX60" s="83"/>
      <c r="BY60" s="84"/>
      <c r="BZ60" s="82"/>
      <c r="CA60" s="83"/>
      <c r="CB60" s="83"/>
      <c r="CC60" s="83"/>
      <c r="CD60" s="83"/>
      <c r="CE60" s="83"/>
      <c r="CF60" s="83"/>
      <c r="CG60" s="83"/>
      <c r="CH60" s="83"/>
      <c r="CI60" s="85"/>
      <c r="CJ60" s="86"/>
      <c r="CK60" s="83"/>
      <c r="CL60" s="83"/>
      <c r="CM60" s="83"/>
      <c r="CN60" s="83"/>
      <c r="CO60" s="83"/>
      <c r="CP60" s="83"/>
      <c r="CQ60" s="83"/>
      <c r="CR60" s="83"/>
      <c r="CS60" s="84"/>
      <c r="CT60" s="82"/>
      <c r="CU60" s="83"/>
      <c r="CV60" s="83"/>
      <c r="CW60" s="83"/>
      <c r="CX60" s="83"/>
      <c r="CY60" s="83"/>
      <c r="CZ60" s="83"/>
      <c r="DA60" s="83"/>
      <c r="DB60" s="83"/>
      <c r="DC60" s="85"/>
      <c r="DD60" s="86"/>
      <c r="DE60" s="83"/>
      <c r="DF60" s="83"/>
      <c r="DG60" s="83"/>
      <c r="DH60" s="83"/>
      <c r="DI60" s="83"/>
      <c r="DJ60" s="83"/>
      <c r="DK60" s="83"/>
      <c r="DL60" s="83"/>
      <c r="DM60" s="85"/>
      <c r="DN60" s="82"/>
      <c r="DO60" s="83"/>
      <c r="DP60" s="83"/>
      <c r="DQ60" s="83"/>
      <c r="DR60" s="83"/>
      <c r="DS60" s="83"/>
      <c r="DT60" s="83"/>
      <c r="DU60" s="83"/>
      <c r="DV60" s="83"/>
      <c r="DW60" s="84"/>
      <c r="DX60" s="82"/>
      <c r="DY60" s="83"/>
      <c r="DZ60" s="83"/>
      <c r="EA60" s="83"/>
      <c r="EB60" s="85"/>
      <c r="EC60" s="86"/>
      <c r="ED60" s="83"/>
      <c r="EE60" s="83"/>
      <c r="EF60" s="83"/>
      <c r="EG60" s="83"/>
      <c r="EH60" s="83"/>
      <c r="EI60" s="83"/>
      <c r="EJ60" s="83"/>
      <c r="EK60" s="83"/>
      <c r="EL60" s="83"/>
      <c r="EM60" s="83"/>
      <c r="EN60" s="83"/>
      <c r="EO60" s="83"/>
      <c r="EP60" s="83"/>
      <c r="EQ60" s="85"/>
      <c r="ER60" s="82"/>
      <c r="ES60" s="83"/>
      <c r="ET60" s="83"/>
      <c r="EU60" s="83"/>
      <c r="EV60" s="83"/>
      <c r="EW60" s="83"/>
      <c r="EX60" s="83"/>
      <c r="EY60" s="83"/>
      <c r="EZ60" s="83"/>
      <c r="FA60" s="83"/>
      <c r="FB60" s="83"/>
      <c r="FC60" s="83"/>
      <c r="FD60" s="83"/>
      <c r="FE60" s="83"/>
      <c r="FF60" s="85"/>
      <c r="FG60" s="86"/>
      <c r="FH60" s="83"/>
      <c r="FI60" s="83"/>
      <c r="FJ60" s="83"/>
      <c r="FK60" s="83"/>
      <c r="FL60" s="83"/>
      <c r="FM60" s="83"/>
      <c r="FN60" s="83"/>
      <c r="FO60" s="83"/>
      <c r="FP60" s="83"/>
      <c r="FQ60" s="83"/>
      <c r="FR60" s="83"/>
      <c r="FS60" s="83"/>
      <c r="FT60" s="83"/>
      <c r="FU60" s="84"/>
      <c r="FV60" s="82"/>
      <c r="FW60" s="87"/>
      <c r="FX60" s="87"/>
      <c r="FY60" s="87"/>
      <c r="FZ60" s="87"/>
      <c r="GA60" s="83"/>
      <c r="GB60" s="87"/>
      <c r="GC60" s="87"/>
      <c r="GD60" s="87"/>
      <c r="GE60" s="88"/>
    </row>
    <row r="61" spans="1:187" s="48" customFormat="1" ht="31.5" x14ac:dyDescent="0.25">
      <c r="A61" s="193"/>
      <c r="B61" s="93" t="s">
        <v>93</v>
      </c>
      <c r="C61" s="82">
        <f t="shared" si="27"/>
        <v>8131</v>
      </c>
      <c r="D61" s="82">
        <f t="shared" si="28"/>
        <v>1525</v>
      </c>
      <c r="E61" s="83">
        <f t="shared" si="29"/>
        <v>2542</v>
      </c>
      <c r="F61" s="83">
        <f t="shared" si="30"/>
        <v>2032</v>
      </c>
      <c r="G61" s="84">
        <f t="shared" si="31"/>
        <v>2032</v>
      </c>
      <c r="H61" s="82">
        <f t="shared" si="32"/>
        <v>8131</v>
      </c>
      <c r="I61" s="83">
        <f t="shared" si="33"/>
        <v>1525</v>
      </c>
      <c r="J61" s="83">
        <f t="shared" si="34"/>
        <v>2542</v>
      </c>
      <c r="K61" s="83">
        <f t="shared" si="35"/>
        <v>2032</v>
      </c>
      <c r="L61" s="85">
        <f t="shared" si="36"/>
        <v>2032</v>
      </c>
      <c r="M61" s="86"/>
      <c r="N61" s="83"/>
      <c r="O61" s="83"/>
      <c r="P61" s="83"/>
      <c r="Q61" s="83"/>
      <c r="R61" s="83"/>
      <c r="S61" s="83"/>
      <c r="T61" s="83"/>
      <c r="U61" s="83"/>
      <c r="V61" s="85"/>
      <c r="W61" s="82"/>
      <c r="X61" s="83"/>
      <c r="Y61" s="83"/>
      <c r="Z61" s="83"/>
      <c r="AA61" s="83"/>
      <c r="AB61" s="83"/>
      <c r="AC61" s="83"/>
      <c r="AD61" s="83"/>
      <c r="AE61" s="83"/>
      <c r="AF61" s="85"/>
      <c r="AG61" s="82"/>
      <c r="AH61" s="83"/>
      <c r="AI61" s="83"/>
      <c r="AJ61" s="83"/>
      <c r="AK61" s="83"/>
      <c r="AL61" s="83"/>
      <c r="AM61" s="83"/>
      <c r="AN61" s="83"/>
      <c r="AO61" s="83"/>
      <c r="AP61" s="85"/>
      <c r="AQ61" s="82"/>
      <c r="AR61" s="83"/>
      <c r="AS61" s="83"/>
      <c r="AT61" s="83"/>
      <c r="AU61" s="83"/>
      <c r="AV61" s="83"/>
      <c r="AW61" s="83"/>
      <c r="AX61" s="83"/>
      <c r="AY61" s="83"/>
      <c r="AZ61" s="85"/>
      <c r="BA61" s="86">
        <v>16</v>
      </c>
      <c r="BB61" s="83">
        <v>3</v>
      </c>
      <c r="BC61" s="83">
        <v>5</v>
      </c>
      <c r="BD61" s="83">
        <v>4</v>
      </c>
      <c r="BE61" s="83">
        <v>4</v>
      </c>
      <c r="BF61" s="83">
        <v>8131</v>
      </c>
      <c r="BG61" s="83">
        <v>1525</v>
      </c>
      <c r="BH61" s="83">
        <v>2542</v>
      </c>
      <c r="BI61" s="83">
        <v>2032</v>
      </c>
      <c r="BJ61" s="84">
        <v>2032</v>
      </c>
      <c r="BK61" s="82"/>
      <c r="BL61" s="87"/>
      <c r="BM61" s="87"/>
      <c r="BN61" s="87"/>
      <c r="BO61" s="88"/>
      <c r="BP61" s="86"/>
      <c r="BQ61" s="83"/>
      <c r="BR61" s="83"/>
      <c r="BS61" s="83"/>
      <c r="BT61" s="83"/>
      <c r="BU61" s="83"/>
      <c r="BV61" s="83"/>
      <c r="BW61" s="83"/>
      <c r="BX61" s="83"/>
      <c r="BY61" s="84"/>
      <c r="BZ61" s="82"/>
      <c r="CA61" s="83"/>
      <c r="CB61" s="83"/>
      <c r="CC61" s="83"/>
      <c r="CD61" s="83"/>
      <c r="CE61" s="83"/>
      <c r="CF61" s="83"/>
      <c r="CG61" s="83"/>
      <c r="CH61" s="83"/>
      <c r="CI61" s="85"/>
      <c r="CJ61" s="86"/>
      <c r="CK61" s="83"/>
      <c r="CL61" s="83"/>
      <c r="CM61" s="83"/>
      <c r="CN61" s="83"/>
      <c r="CO61" s="83"/>
      <c r="CP61" s="83"/>
      <c r="CQ61" s="83"/>
      <c r="CR61" s="83"/>
      <c r="CS61" s="84"/>
      <c r="CT61" s="82"/>
      <c r="CU61" s="83"/>
      <c r="CV61" s="83"/>
      <c r="CW61" s="83"/>
      <c r="CX61" s="83"/>
      <c r="CY61" s="83"/>
      <c r="CZ61" s="83"/>
      <c r="DA61" s="83"/>
      <c r="DB61" s="83"/>
      <c r="DC61" s="85"/>
      <c r="DD61" s="86"/>
      <c r="DE61" s="83"/>
      <c r="DF61" s="83"/>
      <c r="DG61" s="83"/>
      <c r="DH61" s="83"/>
      <c r="DI61" s="83"/>
      <c r="DJ61" s="83"/>
      <c r="DK61" s="83"/>
      <c r="DL61" s="83"/>
      <c r="DM61" s="85"/>
      <c r="DN61" s="82"/>
      <c r="DO61" s="83"/>
      <c r="DP61" s="83"/>
      <c r="DQ61" s="83"/>
      <c r="DR61" s="83"/>
      <c r="DS61" s="83"/>
      <c r="DT61" s="83"/>
      <c r="DU61" s="83"/>
      <c r="DV61" s="83"/>
      <c r="DW61" s="84"/>
      <c r="DX61" s="82"/>
      <c r="DY61" s="83"/>
      <c r="DZ61" s="83"/>
      <c r="EA61" s="83"/>
      <c r="EB61" s="85"/>
      <c r="EC61" s="86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5"/>
      <c r="ER61" s="82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5"/>
      <c r="FG61" s="86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4"/>
      <c r="FV61" s="82"/>
      <c r="FW61" s="87"/>
      <c r="FX61" s="87"/>
      <c r="FY61" s="87"/>
      <c r="FZ61" s="87"/>
      <c r="GA61" s="83"/>
      <c r="GB61" s="87"/>
      <c r="GC61" s="87"/>
      <c r="GD61" s="87"/>
      <c r="GE61" s="88"/>
    </row>
    <row r="62" spans="1:187" s="48" customFormat="1" x14ac:dyDescent="0.25">
      <c r="A62" s="193"/>
      <c r="B62" s="93" t="s">
        <v>85</v>
      </c>
      <c r="C62" s="82">
        <f t="shared" si="27"/>
        <v>84156</v>
      </c>
      <c r="D62" s="82">
        <f t="shared" si="28"/>
        <v>7208</v>
      </c>
      <c r="E62" s="83">
        <f t="shared" si="29"/>
        <v>29976</v>
      </c>
      <c r="F62" s="83">
        <f t="shared" si="30"/>
        <v>22766</v>
      </c>
      <c r="G62" s="84">
        <f t="shared" si="31"/>
        <v>24206</v>
      </c>
      <c r="H62" s="82">
        <f t="shared" si="32"/>
        <v>84156</v>
      </c>
      <c r="I62" s="83">
        <f t="shared" si="33"/>
        <v>7208</v>
      </c>
      <c r="J62" s="83">
        <f t="shared" si="34"/>
        <v>29976</v>
      </c>
      <c r="K62" s="83">
        <f t="shared" si="35"/>
        <v>22766</v>
      </c>
      <c r="L62" s="85">
        <f t="shared" si="36"/>
        <v>24206</v>
      </c>
      <c r="M62" s="86"/>
      <c r="N62" s="83"/>
      <c r="O62" s="83"/>
      <c r="P62" s="83"/>
      <c r="Q62" s="83"/>
      <c r="R62" s="83"/>
      <c r="S62" s="83"/>
      <c r="T62" s="83"/>
      <c r="U62" s="83"/>
      <c r="V62" s="85"/>
      <c r="W62" s="82"/>
      <c r="X62" s="83"/>
      <c r="Y62" s="83"/>
      <c r="Z62" s="83"/>
      <c r="AA62" s="83"/>
      <c r="AB62" s="83"/>
      <c r="AC62" s="83"/>
      <c r="AD62" s="83"/>
      <c r="AE62" s="83"/>
      <c r="AF62" s="85"/>
      <c r="AG62" s="82"/>
      <c r="AH62" s="83"/>
      <c r="AI62" s="83"/>
      <c r="AJ62" s="83"/>
      <c r="AK62" s="83"/>
      <c r="AL62" s="83"/>
      <c r="AM62" s="83"/>
      <c r="AN62" s="83"/>
      <c r="AO62" s="83"/>
      <c r="AP62" s="85"/>
      <c r="AQ62" s="82"/>
      <c r="AR62" s="83"/>
      <c r="AS62" s="83"/>
      <c r="AT62" s="83"/>
      <c r="AU62" s="83"/>
      <c r="AV62" s="83"/>
      <c r="AW62" s="83"/>
      <c r="AX62" s="83"/>
      <c r="AY62" s="83"/>
      <c r="AZ62" s="85"/>
      <c r="BA62" s="86">
        <v>115</v>
      </c>
      <c r="BB62" s="83">
        <v>10</v>
      </c>
      <c r="BC62" s="83">
        <v>41</v>
      </c>
      <c r="BD62" s="83">
        <v>31</v>
      </c>
      <c r="BE62" s="83">
        <v>33</v>
      </c>
      <c r="BF62" s="83">
        <v>84156</v>
      </c>
      <c r="BG62" s="83">
        <v>7208</v>
      </c>
      <c r="BH62" s="83">
        <v>29976</v>
      </c>
      <c r="BI62" s="83">
        <v>22766</v>
      </c>
      <c r="BJ62" s="84">
        <v>24206</v>
      </c>
      <c r="BK62" s="82"/>
      <c r="BL62" s="87"/>
      <c r="BM62" s="87"/>
      <c r="BN62" s="87"/>
      <c r="BO62" s="88"/>
      <c r="BP62" s="86"/>
      <c r="BQ62" s="83"/>
      <c r="BR62" s="83"/>
      <c r="BS62" s="83"/>
      <c r="BT62" s="83"/>
      <c r="BU62" s="83"/>
      <c r="BV62" s="83"/>
      <c r="BW62" s="83"/>
      <c r="BX62" s="83"/>
      <c r="BY62" s="84"/>
      <c r="BZ62" s="82"/>
      <c r="CA62" s="83"/>
      <c r="CB62" s="83"/>
      <c r="CC62" s="83"/>
      <c r="CD62" s="83"/>
      <c r="CE62" s="83"/>
      <c r="CF62" s="83"/>
      <c r="CG62" s="83"/>
      <c r="CH62" s="83"/>
      <c r="CI62" s="85"/>
      <c r="CJ62" s="86"/>
      <c r="CK62" s="83"/>
      <c r="CL62" s="83"/>
      <c r="CM62" s="83"/>
      <c r="CN62" s="83"/>
      <c r="CO62" s="83"/>
      <c r="CP62" s="83"/>
      <c r="CQ62" s="83"/>
      <c r="CR62" s="83"/>
      <c r="CS62" s="84"/>
      <c r="CT62" s="82"/>
      <c r="CU62" s="83"/>
      <c r="CV62" s="83"/>
      <c r="CW62" s="83"/>
      <c r="CX62" s="83"/>
      <c r="CY62" s="83"/>
      <c r="CZ62" s="83"/>
      <c r="DA62" s="83"/>
      <c r="DB62" s="83"/>
      <c r="DC62" s="85"/>
      <c r="DD62" s="86"/>
      <c r="DE62" s="83"/>
      <c r="DF62" s="83"/>
      <c r="DG62" s="83"/>
      <c r="DH62" s="83"/>
      <c r="DI62" s="83"/>
      <c r="DJ62" s="83"/>
      <c r="DK62" s="83"/>
      <c r="DL62" s="83"/>
      <c r="DM62" s="85"/>
      <c r="DN62" s="82"/>
      <c r="DO62" s="83"/>
      <c r="DP62" s="83"/>
      <c r="DQ62" s="83"/>
      <c r="DR62" s="83"/>
      <c r="DS62" s="83"/>
      <c r="DT62" s="83"/>
      <c r="DU62" s="83"/>
      <c r="DV62" s="83"/>
      <c r="DW62" s="84"/>
      <c r="DX62" s="82"/>
      <c r="DY62" s="83"/>
      <c r="DZ62" s="83"/>
      <c r="EA62" s="83"/>
      <c r="EB62" s="85"/>
      <c r="EC62" s="86"/>
      <c r="ED62" s="83"/>
      <c r="EE62" s="83"/>
      <c r="EF62" s="83"/>
      <c r="EG62" s="83"/>
      <c r="EH62" s="83"/>
      <c r="EI62" s="83"/>
      <c r="EJ62" s="83"/>
      <c r="EK62" s="83"/>
      <c r="EL62" s="83"/>
      <c r="EM62" s="83"/>
      <c r="EN62" s="83"/>
      <c r="EO62" s="83"/>
      <c r="EP62" s="83"/>
      <c r="EQ62" s="85"/>
      <c r="ER62" s="82"/>
      <c r="ES62" s="83"/>
      <c r="ET62" s="83"/>
      <c r="EU62" s="83"/>
      <c r="EV62" s="83"/>
      <c r="EW62" s="83"/>
      <c r="EX62" s="83"/>
      <c r="EY62" s="83"/>
      <c r="EZ62" s="83"/>
      <c r="FA62" s="83"/>
      <c r="FB62" s="83"/>
      <c r="FC62" s="83"/>
      <c r="FD62" s="83"/>
      <c r="FE62" s="83"/>
      <c r="FF62" s="85"/>
      <c r="FG62" s="86"/>
      <c r="FH62" s="83"/>
      <c r="FI62" s="83"/>
      <c r="FJ62" s="83"/>
      <c r="FK62" s="83"/>
      <c r="FL62" s="83"/>
      <c r="FM62" s="83"/>
      <c r="FN62" s="83"/>
      <c r="FO62" s="83"/>
      <c r="FP62" s="83"/>
      <c r="FQ62" s="83"/>
      <c r="FR62" s="83"/>
      <c r="FS62" s="83"/>
      <c r="FT62" s="83"/>
      <c r="FU62" s="84"/>
      <c r="FV62" s="82"/>
      <c r="FW62" s="87"/>
      <c r="FX62" s="87"/>
      <c r="FY62" s="87"/>
      <c r="FZ62" s="87"/>
      <c r="GA62" s="83"/>
      <c r="GB62" s="87"/>
      <c r="GC62" s="87"/>
      <c r="GD62" s="87"/>
      <c r="GE62" s="88"/>
    </row>
    <row r="63" spans="1:187" s="48" customFormat="1" ht="16.5" thickBot="1" x14ac:dyDescent="0.3">
      <c r="A63" s="193"/>
      <c r="B63" s="140" t="s">
        <v>63</v>
      </c>
      <c r="C63" s="105">
        <f t="shared" si="7"/>
        <v>16120</v>
      </c>
      <c r="D63" s="105">
        <f t="shared" si="13"/>
        <v>8060</v>
      </c>
      <c r="E63" s="103">
        <f t="shared" si="14"/>
        <v>0</v>
      </c>
      <c r="F63" s="103">
        <f t="shared" si="15"/>
        <v>0</v>
      </c>
      <c r="G63" s="106">
        <f t="shared" si="16"/>
        <v>8060</v>
      </c>
      <c r="H63" s="105">
        <f t="shared" si="8"/>
        <v>16120</v>
      </c>
      <c r="I63" s="103">
        <f t="shared" si="9"/>
        <v>8060</v>
      </c>
      <c r="J63" s="103">
        <f t="shared" si="10"/>
        <v>0</v>
      </c>
      <c r="K63" s="103">
        <f t="shared" si="11"/>
        <v>0</v>
      </c>
      <c r="L63" s="104">
        <f t="shared" si="12"/>
        <v>8060</v>
      </c>
      <c r="M63" s="102">
        <v>24</v>
      </c>
      <c r="N63" s="103">
        <v>12</v>
      </c>
      <c r="O63" s="103">
        <v>0</v>
      </c>
      <c r="P63" s="103">
        <v>0</v>
      </c>
      <c r="Q63" s="103">
        <v>12</v>
      </c>
      <c r="R63" s="103">
        <v>16120</v>
      </c>
      <c r="S63" s="103">
        <v>8060</v>
      </c>
      <c r="T63" s="103">
        <v>0</v>
      </c>
      <c r="U63" s="103">
        <v>0</v>
      </c>
      <c r="V63" s="104">
        <v>8060</v>
      </c>
      <c r="W63" s="105"/>
      <c r="X63" s="103"/>
      <c r="Y63" s="103"/>
      <c r="Z63" s="103"/>
      <c r="AA63" s="103"/>
      <c r="AB63" s="103"/>
      <c r="AC63" s="103"/>
      <c r="AD63" s="103"/>
      <c r="AE63" s="103"/>
      <c r="AF63" s="104"/>
      <c r="AG63" s="105"/>
      <c r="AH63" s="103"/>
      <c r="AI63" s="103"/>
      <c r="AJ63" s="103"/>
      <c r="AK63" s="103"/>
      <c r="AL63" s="103"/>
      <c r="AM63" s="103"/>
      <c r="AN63" s="103"/>
      <c r="AO63" s="103"/>
      <c r="AP63" s="104"/>
      <c r="AQ63" s="105"/>
      <c r="AR63" s="103"/>
      <c r="AS63" s="103"/>
      <c r="AT63" s="103"/>
      <c r="AU63" s="103"/>
      <c r="AV63" s="103"/>
      <c r="AW63" s="103"/>
      <c r="AX63" s="103"/>
      <c r="AY63" s="103"/>
      <c r="AZ63" s="104"/>
      <c r="BA63" s="102"/>
      <c r="BB63" s="103"/>
      <c r="BC63" s="103"/>
      <c r="BD63" s="103"/>
      <c r="BE63" s="103"/>
      <c r="BF63" s="103"/>
      <c r="BG63" s="103"/>
      <c r="BH63" s="103"/>
      <c r="BI63" s="103"/>
      <c r="BJ63" s="106"/>
      <c r="BK63" s="105"/>
      <c r="BL63" s="107"/>
      <c r="BM63" s="107"/>
      <c r="BN63" s="107"/>
      <c r="BO63" s="108"/>
      <c r="BP63" s="102"/>
      <c r="BQ63" s="103"/>
      <c r="BR63" s="103"/>
      <c r="BS63" s="103"/>
      <c r="BT63" s="103"/>
      <c r="BU63" s="103"/>
      <c r="BV63" s="103"/>
      <c r="BW63" s="103"/>
      <c r="BX63" s="103"/>
      <c r="BY63" s="106"/>
      <c r="BZ63" s="105"/>
      <c r="CA63" s="103"/>
      <c r="CB63" s="103"/>
      <c r="CC63" s="103"/>
      <c r="CD63" s="103"/>
      <c r="CE63" s="103"/>
      <c r="CF63" s="103"/>
      <c r="CG63" s="103"/>
      <c r="CH63" s="103"/>
      <c r="CI63" s="104"/>
      <c r="CJ63" s="102"/>
      <c r="CK63" s="103"/>
      <c r="CL63" s="103"/>
      <c r="CM63" s="103"/>
      <c r="CN63" s="103"/>
      <c r="CO63" s="103"/>
      <c r="CP63" s="103"/>
      <c r="CQ63" s="103"/>
      <c r="CR63" s="103"/>
      <c r="CS63" s="106"/>
      <c r="CT63" s="105"/>
      <c r="CU63" s="103"/>
      <c r="CV63" s="103"/>
      <c r="CW63" s="103"/>
      <c r="CX63" s="103"/>
      <c r="CY63" s="103"/>
      <c r="CZ63" s="103"/>
      <c r="DA63" s="103"/>
      <c r="DB63" s="103"/>
      <c r="DC63" s="104"/>
      <c r="DD63" s="102"/>
      <c r="DE63" s="103"/>
      <c r="DF63" s="103"/>
      <c r="DG63" s="103"/>
      <c r="DH63" s="103"/>
      <c r="DI63" s="103"/>
      <c r="DJ63" s="103"/>
      <c r="DK63" s="103"/>
      <c r="DL63" s="103"/>
      <c r="DM63" s="104"/>
      <c r="DN63" s="105"/>
      <c r="DO63" s="103"/>
      <c r="DP63" s="103"/>
      <c r="DQ63" s="103"/>
      <c r="DR63" s="103"/>
      <c r="DS63" s="103"/>
      <c r="DT63" s="103"/>
      <c r="DU63" s="103"/>
      <c r="DV63" s="103"/>
      <c r="DW63" s="106"/>
      <c r="DX63" s="105"/>
      <c r="DY63" s="103"/>
      <c r="DZ63" s="103"/>
      <c r="EA63" s="103"/>
      <c r="EB63" s="104"/>
      <c r="EC63" s="102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4"/>
      <c r="ER63" s="105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4"/>
      <c r="FG63" s="102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6"/>
      <c r="FV63" s="105"/>
      <c r="FW63" s="107"/>
      <c r="FX63" s="107"/>
      <c r="FY63" s="107"/>
      <c r="FZ63" s="107"/>
      <c r="GA63" s="103"/>
      <c r="GB63" s="107"/>
      <c r="GC63" s="107"/>
      <c r="GD63" s="107"/>
      <c r="GE63" s="108"/>
    </row>
    <row r="64" spans="1:187" s="48" customFormat="1" ht="16.5" thickBot="1" x14ac:dyDescent="0.3">
      <c r="A64" s="135">
        <v>11</v>
      </c>
      <c r="B64" s="142" t="s">
        <v>15</v>
      </c>
      <c r="C64" s="131">
        <f t="shared" si="7"/>
        <v>1521440</v>
      </c>
      <c r="D64" s="131">
        <f t="shared" si="13"/>
        <v>380360</v>
      </c>
      <c r="E64" s="129">
        <f t="shared" si="14"/>
        <v>380360</v>
      </c>
      <c r="F64" s="129">
        <f t="shared" si="15"/>
        <v>380360</v>
      </c>
      <c r="G64" s="132">
        <f t="shared" si="16"/>
        <v>380360</v>
      </c>
      <c r="H64" s="131">
        <f t="shared" si="8"/>
        <v>0</v>
      </c>
      <c r="I64" s="129">
        <f t="shared" si="9"/>
        <v>0</v>
      </c>
      <c r="J64" s="129">
        <f t="shared" si="10"/>
        <v>0</v>
      </c>
      <c r="K64" s="129">
        <f t="shared" si="11"/>
        <v>0</v>
      </c>
      <c r="L64" s="130">
        <f t="shared" si="12"/>
        <v>0</v>
      </c>
      <c r="M64" s="128">
        <v>0</v>
      </c>
      <c r="N64" s="129">
        <v>0</v>
      </c>
      <c r="O64" s="129">
        <v>0</v>
      </c>
      <c r="P64" s="129">
        <v>0</v>
      </c>
      <c r="Q64" s="129">
        <v>0</v>
      </c>
      <c r="R64" s="129">
        <v>0</v>
      </c>
      <c r="S64" s="129">
        <v>0</v>
      </c>
      <c r="T64" s="129">
        <v>0</v>
      </c>
      <c r="U64" s="129">
        <v>0</v>
      </c>
      <c r="V64" s="130">
        <v>0</v>
      </c>
      <c r="W64" s="131">
        <v>0</v>
      </c>
      <c r="X64" s="129">
        <v>0</v>
      </c>
      <c r="Y64" s="129">
        <v>0</v>
      </c>
      <c r="Z64" s="129">
        <v>0</v>
      </c>
      <c r="AA64" s="129">
        <v>0</v>
      </c>
      <c r="AB64" s="129">
        <v>0</v>
      </c>
      <c r="AC64" s="129">
        <v>0</v>
      </c>
      <c r="AD64" s="129">
        <v>0</v>
      </c>
      <c r="AE64" s="129">
        <v>0</v>
      </c>
      <c r="AF64" s="130">
        <v>0</v>
      </c>
      <c r="AG64" s="131">
        <v>0</v>
      </c>
      <c r="AH64" s="129">
        <v>0</v>
      </c>
      <c r="AI64" s="129">
        <v>0</v>
      </c>
      <c r="AJ64" s="129">
        <v>0</v>
      </c>
      <c r="AK64" s="129">
        <v>0</v>
      </c>
      <c r="AL64" s="129">
        <v>0</v>
      </c>
      <c r="AM64" s="129">
        <v>0</v>
      </c>
      <c r="AN64" s="129">
        <v>0</v>
      </c>
      <c r="AO64" s="129">
        <v>0</v>
      </c>
      <c r="AP64" s="130">
        <v>0</v>
      </c>
      <c r="AQ64" s="131">
        <v>0</v>
      </c>
      <c r="AR64" s="129">
        <v>0</v>
      </c>
      <c r="AS64" s="129">
        <v>0</v>
      </c>
      <c r="AT64" s="129">
        <v>0</v>
      </c>
      <c r="AU64" s="129">
        <v>0</v>
      </c>
      <c r="AV64" s="129">
        <v>0</v>
      </c>
      <c r="AW64" s="129">
        <v>0</v>
      </c>
      <c r="AX64" s="129">
        <v>0</v>
      </c>
      <c r="AY64" s="129">
        <v>0</v>
      </c>
      <c r="AZ64" s="130">
        <v>0</v>
      </c>
      <c r="BA64" s="128">
        <v>0</v>
      </c>
      <c r="BB64" s="129">
        <v>0</v>
      </c>
      <c r="BC64" s="129">
        <v>0</v>
      </c>
      <c r="BD64" s="129">
        <v>0</v>
      </c>
      <c r="BE64" s="129">
        <v>0</v>
      </c>
      <c r="BF64" s="129">
        <v>0</v>
      </c>
      <c r="BG64" s="129">
        <v>0</v>
      </c>
      <c r="BH64" s="129">
        <v>0</v>
      </c>
      <c r="BI64" s="129">
        <v>0</v>
      </c>
      <c r="BJ64" s="132">
        <v>0</v>
      </c>
      <c r="BK64" s="131"/>
      <c r="BL64" s="133"/>
      <c r="BM64" s="133"/>
      <c r="BN64" s="133"/>
      <c r="BO64" s="134"/>
      <c r="BP64" s="128">
        <v>0</v>
      </c>
      <c r="BQ64" s="129">
        <v>0</v>
      </c>
      <c r="BR64" s="129">
        <v>0</v>
      </c>
      <c r="BS64" s="129">
        <v>0</v>
      </c>
      <c r="BT64" s="129">
        <v>0</v>
      </c>
      <c r="BU64" s="129">
        <v>0</v>
      </c>
      <c r="BV64" s="129">
        <v>0</v>
      </c>
      <c r="BW64" s="129">
        <v>0</v>
      </c>
      <c r="BX64" s="129">
        <v>0</v>
      </c>
      <c r="BY64" s="132">
        <v>0</v>
      </c>
      <c r="BZ64" s="131">
        <v>0</v>
      </c>
      <c r="CA64" s="129">
        <v>0</v>
      </c>
      <c r="CB64" s="129">
        <v>0</v>
      </c>
      <c r="CC64" s="129">
        <v>0</v>
      </c>
      <c r="CD64" s="129">
        <v>0</v>
      </c>
      <c r="CE64" s="129">
        <v>0</v>
      </c>
      <c r="CF64" s="129">
        <v>0</v>
      </c>
      <c r="CG64" s="129">
        <v>0</v>
      </c>
      <c r="CH64" s="129">
        <v>0</v>
      </c>
      <c r="CI64" s="130">
        <v>0</v>
      </c>
      <c r="CJ64" s="128">
        <v>0</v>
      </c>
      <c r="CK64" s="129">
        <v>0</v>
      </c>
      <c r="CL64" s="129">
        <v>0</v>
      </c>
      <c r="CM64" s="129">
        <v>0</v>
      </c>
      <c r="CN64" s="129">
        <v>0</v>
      </c>
      <c r="CO64" s="129">
        <v>0</v>
      </c>
      <c r="CP64" s="129">
        <v>0</v>
      </c>
      <c r="CQ64" s="129">
        <v>0</v>
      </c>
      <c r="CR64" s="129">
        <v>0</v>
      </c>
      <c r="CS64" s="132">
        <v>0</v>
      </c>
      <c r="CT64" s="131">
        <v>0</v>
      </c>
      <c r="CU64" s="129">
        <v>0</v>
      </c>
      <c r="CV64" s="129">
        <v>0</v>
      </c>
      <c r="CW64" s="129">
        <v>0</v>
      </c>
      <c r="CX64" s="129">
        <v>0</v>
      </c>
      <c r="CY64" s="129">
        <v>0</v>
      </c>
      <c r="CZ64" s="129">
        <v>0</v>
      </c>
      <c r="DA64" s="129">
        <v>0</v>
      </c>
      <c r="DB64" s="129">
        <v>0</v>
      </c>
      <c r="DC64" s="130">
        <v>0</v>
      </c>
      <c r="DD64" s="128">
        <v>20</v>
      </c>
      <c r="DE64" s="129">
        <v>5</v>
      </c>
      <c r="DF64" s="129">
        <v>5</v>
      </c>
      <c r="DG64" s="129">
        <v>5</v>
      </c>
      <c r="DH64" s="129">
        <v>5</v>
      </c>
      <c r="DI64" s="129">
        <v>1521440</v>
      </c>
      <c r="DJ64" s="129">
        <v>380360</v>
      </c>
      <c r="DK64" s="129">
        <v>380360</v>
      </c>
      <c r="DL64" s="129">
        <v>380360</v>
      </c>
      <c r="DM64" s="130">
        <v>380360</v>
      </c>
      <c r="DN64" s="131">
        <v>0</v>
      </c>
      <c r="DO64" s="129">
        <v>0</v>
      </c>
      <c r="DP64" s="129">
        <v>0</v>
      </c>
      <c r="DQ64" s="129">
        <v>0</v>
      </c>
      <c r="DR64" s="129">
        <v>0</v>
      </c>
      <c r="DS64" s="129">
        <v>0</v>
      </c>
      <c r="DT64" s="129">
        <v>0</v>
      </c>
      <c r="DU64" s="129">
        <v>0</v>
      </c>
      <c r="DV64" s="129">
        <v>0</v>
      </c>
      <c r="DW64" s="132">
        <v>0</v>
      </c>
      <c r="DX64" s="131"/>
      <c r="DY64" s="129"/>
      <c r="DZ64" s="129"/>
      <c r="EA64" s="129"/>
      <c r="EB64" s="130"/>
      <c r="EC64" s="128"/>
      <c r="ED64" s="129"/>
      <c r="EE64" s="129"/>
      <c r="EF64" s="129"/>
      <c r="EG64" s="129"/>
      <c r="EH64" s="129"/>
      <c r="EI64" s="129"/>
      <c r="EJ64" s="129"/>
      <c r="EK64" s="129"/>
      <c r="EL64" s="129"/>
      <c r="EM64" s="129"/>
      <c r="EN64" s="129"/>
      <c r="EO64" s="129"/>
      <c r="EP64" s="129"/>
      <c r="EQ64" s="130"/>
      <c r="ER64" s="131"/>
      <c r="ES64" s="129"/>
      <c r="ET64" s="129"/>
      <c r="EU64" s="129"/>
      <c r="EV64" s="129"/>
      <c r="EW64" s="129"/>
      <c r="EX64" s="129"/>
      <c r="EY64" s="129"/>
      <c r="EZ64" s="129"/>
      <c r="FA64" s="129"/>
      <c r="FB64" s="129"/>
      <c r="FC64" s="129"/>
      <c r="FD64" s="129"/>
      <c r="FE64" s="129"/>
      <c r="FF64" s="130"/>
      <c r="FG64" s="128">
        <f t="shared" si="23"/>
        <v>0</v>
      </c>
      <c r="FH64" s="129"/>
      <c r="FI64" s="129"/>
      <c r="FJ64" s="129"/>
      <c r="FK64" s="129"/>
      <c r="FL64" s="129">
        <f t="shared" si="24"/>
        <v>0</v>
      </c>
      <c r="FM64" s="129"/>
      <c r="FN64" s="129"/>
      <c r="FO64" s="129"/>
      <c r="FP64" s="129"/>
      <c r="FQ64" s="129">
        <f t="shared" si="25"/>
        <v>0</v>
      </c>
      <c r="FR64" s="129"/>
      <c r="FS64" s="129"/>
      <c r="FT64" s="129"/>
      <c r="FU64" s="132"/>
      <c r="FV64" s="131">
        <v>0</v>
      </c>
      <c r="FW64" s="133">
        <v>0</v>
      </c>
      <c r="FX64" s="133">
        <v>0</v>
      </c>
      <c r="FY64" s="133">
        <v>0</v>
      </c>
      <c r="FZ64" s="133">
        <v>0</v>
      </c>
      <c r="GA64" s="129">
        <v>0</v>
      </c>
      <c r="GB64" s="133">
        <v>0</v>
      </c>
      <c r="GC64" s="133">
        <v>0</v>
      </c>
      <c r="GD64" s="133">
        <v>0</v>
      </c>
      <c r="GE64" s="134">
        <v>0</v>
      </c>
    </row>
    <row r="65" spans="1:187" s="48" customFormat="1" x14ac:dyDescent="0.25">
      <c r="A65" s="187">
        <v>12</v>
      </c>
      <c r="B65" s="66" t="s">
        <v>16</v>
      </c>
      <c r="C65" s="71">
        <f t="shared" si="7"/>
        <v>1912290</v>
      </c>
      <c r="D65" s="71">
        <f t="shared" si="13"/>
        <v>335029</v>
      </c>
      <c r="E65" s="72">
        <f t="shared" si="14"/>
        <v>510298</v>
      </c>
      <c r="F65" s="72">
        <f t="shared" si="15"/>
        <v>542883</v>
      </c>
      <c r="G65" s="75">
        <f t="shared" si="16"/>
        <v>524080</v>
      </c>
      <c r="H65" s="71">
        <f t="shared" si="8"/>
        <v>991773</v>
      </c>
      <c r="I65" s="72">
        <f t="shared" si="9"/>
        <v>241864</v>
      </c>
      <c r="J65" s="72">
        <f t="shared" si="10"/>
        <v>148101</v>
      </c>
      <c r="K65" s="72">
        <f t="shared" si="11"/>
        <v>204838</v>
      </c>
      <c r="L65" s="73">
        <f t="shared" si="12"/>
        <v>396970</v>
      </c>
      <c r="M65" s="116">
        <v>934</v>
      </c>
      <c r="N65" s="91">
        <v>209</v>
      </c>
      <c r="O65" s="91">
        <v>126</v>
      </c>
      <c r="P65" s="91">
        <v>192</v>
      </c>
      <c r="Q65" s="91">
        <v>407</v>
      </c>
      <c r="R65" s="91">
        <v>342998</v>
      </c>
      <c r="S65" s="91">
        <v>76488</v>
      </c>
      <c r="T65" s="91">
        <v>46027</v>
      </c>
      <c r="U65" s="91">
        <v>70483</v>
      </c>
      <c r="V65" s="92">
        <v>150000</v>
      </c>
      <c r="W65" s="90">
        <v>72</v>
      </c>
      <c r="X65" s="91">
        <v>11</v>
      </c>
      <c r="Y65" s="91">
        <v>11</v>
      </c>
      <c r="Z65" s="91">
        <v>11</v>
      </c>
      <c r="AA65" s="91">
        <v>39</v>
      </c>
      <c r="AB65" s="91">
        <v>190294</v>
      </c>
      <c r="AC65" s="91">
        <v>29073</v>
      </c>
      <c r="AD65" s="91">
        <v>29073</v>
      </c>
      <c r="AE65" s="91">
        <v>29073</v>
      </c>
      <c r="AF65" s="92">
        <v>103075</v>
      </c>
      <c r="AG65" s="90">
        <v>28</v>
      </c>
      <c r="AH65" s="91">
        <v>8</v>
      </c>
      <c r="AI65" s="91">
        <v>0</v>
      </c>
      <c r="AJ65" s="91">
        <v>8</v>
      </c>
      <c r="AK65" s="91">
        <v>12</v>
      </c>
      <c r="AL65" s="91">
        <v>84886</v>
      </c>
      <c r="AM65" s="91">
        <v>24253</v>
      </c>
      <c r="AN65" s="91">
        <v>0</v>
      </c>
      <c r="AO65" s="91">
        <v>24253</v>
      </c>
      <c r="AP65" s="92">
        <v>36380</v>
      </c>
      <c r="AQ65" s="90">
        <v>87</v>
      </c>
      <c r="AR65" s="91">
        <v>45</v>
      </c>
      <c r="AS65" s="91">
        <v>14</v>
      </c>
      <c r="AT65" s="91">
        <v>14</v>
      </c>
      <c r="AU65" s="91">
        <v>14</v>
      </c>
      <c r="AV65" s="91">
        <v>80531</v>
      </c>
      <c r="AW65" s="91">
        <v>41654</v>
      </c>
      <c r="AX65" s="91">
        <v>12959</v>
      </c>
      <c r="AY65" s="91">
        <v>12959</v>
      </c>
      <c r="AZ65" s="92">
        <v>12959</v>
      </c>
      <c r="BA65" s="116">
        <v>184</v>
      </c>
      <c r="BB65" s="91">
        <v>42</v>
      </c>
      <c r="BC65" s="91">
        <v>27</v>
      </c>
      <c r="BD65" s="91">
        <v>38</v>
      </c>
      <c r="BE65" s="91">
        <v>77</v>
      </c>
      <c r="BF65" s="91">
        <v>126906</v>
      </c>
      <c r="BG65" s="91">
        <v>28857</v>
      </c>
      <c r="BH65" s="91">
        <v>18503</v>
      </c>
      <c r="BI65" s="91">
        <v>26531</v>
      </c>
      <c r="BJ65" s="110">
        <v>53015</v>
      </c>
      <c r="BK65" s="90">
        <f t="shared" si="21"/>
        <v>166158</v>
      </c>
      <c r="BL65" s="76">
        <f>BV65+CF65+CP65+CZ65</f>
        <v>41539</v>
      </c>
      <c r="BM65" s="76">
        <f t="shared" ref="BM65:BO65" si="37">BW65+CG65+CQ65+DA65</f>
        <v>41539</v>
      </c>
      <c r="BN65" s="76">
        <f t="shared" si="37"/>
        <v>41539</v>
      </c>
      <c r="BO65" s="77">
        <f t="shared" si="37"/>
        <v>41541</v>
      </c>
      <c r="BP65" s="116">
        <v>163</v>
      </c>
      <c r="BQ65" s="91">
        <v>36</v>
      </c>
      <c r="BR65" s="91">
        <v>41</v>
      </c>
      <c r="BS65" s="91">
        <v>53</v>
      </c>
      <c r="BT65" s="91">
        <v>33</v>
      </c>
      <c r="BU65" s="91">
        <v>148358</v>
      </c>
      <c r="BV65" s="91">
        <v>38094</v>
      </c>
      <c r="BW65" s="91">
        <v>36945</v>
      </c>
      <c r="BX65" s="91">
        <v>35797</v>
      </c>
      <c r="BY65" s="110">
        <v>37522</v>
      </c>
      <c r="BZ65" s="90">
        <v>0</v>
      </c>
      <c r="CA65" s="91">
        <v>0</v>
      </c>
      <c r="CB65" s="91">
        <v>0</v>
      </c>
      <c r="CC65" s="91">
        <v>0</v>
      </c>
      <c r="CD65" s="91">
        <v>0</v>
      </c>
      <c r="CE65" s="91">
        <v>0</v>
      </c>
      <c r="CF65" s="91">
        <v>0</v>
      </c>
      <c r="CG65" s="91">
        <v>0</v>
      </c>
      <c r="CH65" s="91">
        <v>0</v>
      </c>
      <c r="CI65" s="92">
        <v>0</v>
      </c>
      <c r="CJ65" s="116">
        <v>0</v>
      </c>
      <c r="CK65" s="91">
        <v>0</v>
      </c>
      <c r="CL65" s="91">
        <v>0</v>
      </c>
      <c r="CM65" s="91">
        <v>0</v>
      </c>
      <c r="CN65" s="91">
        <v>0</v>
      </c>
      <c r="CO65" s="91">
        <v>0</v>
      </c>
      <c r="CP65" s="91">
        <v>0</v>
      </c>
      <c r="CQ65" s="91">
        <v>0</v>
      </c>
      <c r="CR65" s="91">
        <v>0</v>
      </c>
      <c r="CS65" s="110">
        <v>0</v>
      </c>
      <c r="CT65" s="90">
        <v>31</v>
      </c>
      <c r="CU65" s="91">
        <v>6</v>
      </c>
      <c r="CV65" s="91">
        <v>8</v>
      </c>
      <c r="CW65" s="91">
        <v>10</v>
      </c>
      <c r="CX65" s="91">
        <v>7</v>
      </c>
      <c r="CY65" s="91">
        <v>17800</v>
      </c>
      <c r="CZ65" s="91">
        <v>3445</v>
      </c>
      <c r="DA65" s="91">
        <v>4594</v>
      </c>
      <c r="DB65" s="91">
        <v>5742</v>
      </c>
      <c r="DC65" s="92">
        <v>4019</v>
      </c>
      <c r="DD65" s="116">
        <v>22</v>
      </c>
      <c r="DE65" s="91">
        <v>3</v>
      </c>
      <c r="DF65" s="91">
        <v>9</v>
      </c>
      <c r="DG65" s="91">
        <v>9</v>
      </c>
      <c r="DH65" s="91">
        <v>1</v>
      </c>
      <c r="DI65" s="91">
        <v>689219</v>
      </c>
      <c r="DJ65" s="91">
        <v>69479</v>
      </c>
      <c r="DK65" s="91">
        <v>295416</v>
      </c>
      <c r="DL65" s="91">
        <v>298891</v>
      </c>
      <c r="DM65" s="92">
        <v>25433</v>
      </c>
      <c r="DN65" s="90">
        <v>14</v>
      </c>
      <c r="DO65" s="91">
        <v>1</v>
      </c>
      <c r="DP65" s="91">
        <v>4</v>
      </c>
      <c r="DQ65" s="91">
        <v>2</v>
      </c>
      <c r="DR65" s="91">
        <v>7</v>
      </c>
      <c r="DS65" s="91">
        <v>204689</v>
      </c>
      <c r="DT65" s="91">
        <v>15925</v>
      </c>
      <c r="DU65" s="91">
        <v>60794</v>
      </c>
      <c r="DV65" s="91">
        <v>30728</v>
      </c>
      <c r="DW65" s="110">
        <v>97242</v>
      </c>
      <c r="DX65" s="71">
        <f>DY65+DZ65+EB65+EA65</f>
        <v>26609</v>
      </c>
      <c r="DY65" s="72">
        <f>EN65+FC65+FR65</f>
        <v>7761</v>
      </c>
      <c r="DZ65" s="72">
        <f>EO65+FD65+FS65</f>
        <v>5987</v>
      </c>
      <c r="EA65" s="72">
        <f>EP65+FE65+FT65</f>
        <v>8426</v>
      </c>
      <c r="EB65" s="73">
        <f>EQ65+FF65+FU65</f>
        <v>4435</v>
      </c>
      <c r="EC65" s="116">
        <v>35</v>
      </c>
      <c r="ED65" s="91">
        <v>10</v>
      </c>
      <c r="EE65" s="91">
        <v>8</v>
      </c>
      <c r="EF65" s="91">
        <v>11</v>
      </c>
      <c r="EG65" s="91">
        <v>6</v>
      </c>
      <c r="EH65" s="91">
        <v>120</v>
      </c>
      <c r="EI65" s="91">
        <v>35</v>
      </c>
      <c r="EJ65" s="91">
        <v>27</v>
      </c>
      <c r="EK65" s="91">
        <v>38</v>
      </c>
      <c r="EL65" s="91">
        <v>20</v>
      </c>
      <c r="EM65" s="91">
        <v>26609</v>
      </c>
      <c r="EN65" s="91">
        <v>7761</v>
      </c>
      <c r="EO65" s="91">
        <v>5987</v>
      </c>
      <c r="EP65" s="91">
        <v>8426</v>
      </c>
      <c r="EQ65" s="92">
        <v>4435</v>
      </c>
      <c r="ER65" s="90">
        <v>0</v>
      </c>
      <c r="ES65" s="91">
        <v>0</v>
      </c>
      <c r="ET65" s="91">
        <v>0</v>
      </c>
      <c r="EU65" s="91">
        <v>0</v>
      </c>
      <c r="EV65" s="91">
        <v>0</v>
      </c>
      <c r="EW65" s="91">
        <v>0</v>
      </c>
      <c r="EX65" s="91">
        <v>0</v>
      </c>
      <c r="EY65" s="91">
        <v>0</v>
      </c>
      <c r="EZ65" s="91">
        <v>0</v>
      </c>
      <c r="FA65" s="91">
        <v>0</v>
      </c>
      <c r="FB65" s="91">
        <v>0</v>
      </c>
      <c r="FC65" s="91">
        <v>0</v>
      </c>
      <c r="FD65" s="91">
        <v>0</v>
      </c>
      <c r="FE65" s="91">
        <v>0</v>
      </c>
      <c r="FF65" s="92">
        <v>0</v>
      </c>
      <c r="FG65" s="116">
        <f t="shared" si="23"/>
        <v>0</v>
      </c>
      <c r="FH65" s="91"/>
      <c r="FI65" s="91"/>
      <c r="FJ65" s="91"/>
      <c r="FK65" s="91"/>
      <c r="FL65" s="91">
        <f t="shared" si="24"/>
        <v>0</v>
      </c>
      <c r="FM65" s="91"/>
      <c r="FN65" s="91"/>
      <c r="FO65" s="91"/>
      <c r="FP65" s="91"/>
      <c r="FQ65" s="91">
        <f t="shared" si="25"/>
        <v>0</v>
      </c>
      <c r="FR65" s="91"/>
      <c r="FS65" s="91"/>
      <c r="FT65" s="91"/>
      <c r="FU65" s="110"/>
      <c r="FV65" s="90">
        <v>0</v>
      </c>
      <c r="FW65" s="117">
        <v>0</v>
      </c>
      <c r="FX65" s="117">
        <v>0</v>
      </c>
      <c r="FY65" s="117">
        <v>0</v>
      </c>
      <c r="FZ65" s="117">
        <v>0</v>
      </c>
      <c r="GA65" s="91">
        <v>0</v>
      </c>
      <c r="GB65" s="117">
        <v>0</v>
      </c>
      <c r="GC65" s="117">
        <v>0</v>
      </c>
      <c r="GD65" s="117">
        <v>0</v>
      </c>
      <c r="GE65" s="118">
        <v>0</v>
      </c>
    </row>
    <row r="66" spans="1:187" s="48" customFormat="1" x14ac:dyDescent="0.25">
      <c r="A66" s="189"/>
      <c r="B66" s="89" t="s">
        <v>69</v>
      </c>
      <c r="C66" s="82">
        <f t="shared" si="7"/>
        <v>7390</v>
      </c>
      <c r="D66" s="82">
        <f t="shared" si="13"/>
        <v>1521</v>
      </c>
      <c r="E66" s="83">
        <f t="shared" si="14"/>
        <v>2246</v>
      </c>
      <c r="F66" s="83">
        <f t="shared" si="15"/>
        <v>1884</v>
      </c>
      <c r="G66" s="84">
        <f t="shared" si="16"/>
        <v>1739</v>
      </c>
      <c r="H66" s="82">
        <f t="shared" si="8"/>
        <v>7390</v>
      </c>
      <c r="I66" s="83">
        <f t="shared" si="9"/>
        <v>1521</v>
      </c>
      <c r="J66" s="83">
        <f t="shared" si="10"/>
        <v>2246</v>
      </c>
      <c r="K66" s="83">
        <f t="shared" si="11"/>
        <v>1884</v>
      </c>
      <c r="L66" s="85">
        <f t="shared" si="12"/>
        <v>1739</v>
      </c>
      <c r="M66" s="86">
        <v>102</v>
      </c>
      <c r="N66" s="83">
        <v>21</v>
      </c>
      <c r="O66" s="83">
        <v>31</v>
      </c>
      <c r="P66" s="83">
        <v>26</v>
      </c>
      <c r="Q66" s="83">
        <v>24</v>
      </c>
      <c r="R66" s="83">
        <v>7390</v>
      </c>
      <c r="S66" s="83">
        <v>1521</v>
      </c>
      <c r="T66" s="83">
        <v>2246</v>
      </c>
      <c r="U66" s="83">
        <v>1884</v>
      </c>
      <c r="V66" s="85">
        <v>1739</v>
      </c>
      <c r="W66" s="82"/>
      <c r="X66" s="83"/>
      <c r="Y66" s="83"/>
      <c r="Z66" s="83"/>
      <c r="AA66" s="83"/>
      <c r="AB66" s="83"/>
      <c r="AC66" s="83"/>
      <c r="AD66" s="83"/>
      <c r="AE66" s="83"/>
      <c r="AF66" s="85"/>
      <c r="AG66" s="82"/>
      <c r="AH66" s="83"/>
      <c r="AI66" s="83"/>
      <c r="AJ66" s="83"/>
      <c r="AK66" s="83"/>
      <c r="AL66" s="83"/>
      <c r="AM66" s="83"/>
      <c r="AN66" s="83"/>
      <c r="AO66" s="83"/>
      <c r="AP66" s="85"/>
      <c r="AQ66" s="82"/>
      <c r="AR66" s="83"/>
      <c r="AS66" s="83"/>
      <c r="AT66" s="83"/>
      <c r="AU66" s="83"/>
      <c r="AV66" s="83"/>
      <c r="AW66" s="83"/>
      <c r="AX66" s="83"/>
      <c r="AY66" s="83"/>
      <c r="AZ66" s="85"/>
      <c r="BA66" s="86"/>
      <c r="BB66" s="83"/>
      <c r="BC66" s="83"/>
      <c r="BD66" s="83"/>
      <c r="BE66" s="83"/>
      <c r="BF66" s="83"/>
      <c r="BG66" s="83"/>
      <c r="BH66" s="83"/>
      <c r="BI66" s="83"/>
      <c r="BJ66" s="84"/>
      <c r="BK66" s="82"/>
      <c r="BL66" s="87"/>
      <c r="BM66" s="87"/>
      <c r="BN66" s="87"/>
      <c r="BO66" s="88"/>
      <c r="BP66" s="86"/>
      <c r="BQ66" s="83"/>
      <c r="BR66" s="83"/>
      <c r="BS66" s="83"/>
      <c r="BT66" s="83"/>
      <c r="BU66" s="83"/>
      <c r="BV66" s="83"/>
      <c r="BW66" s="83"/>
      <c r="BX66" s="83"/>
      <c r="BY66" s="84"/>
      <c r="BZ66" s="82"/>
      <c r="CA66" s="83"/>
      <c r="CB66" s="83"/>
      <c r="CC66" s="83"/>
      <c r="CD66" s="83"/>
      <c r="CE66" s="83"/>
      <c r="CF66" s="83"/>
      <c r="CG66" s="83"/>
      <c r="CH66" s="83"/>
      <c r="CI66" s="85"/>
      <c r="CJ66" s="86"/>
      <c r="CK66" s="83"/>
      <c r="CL66" s="83"/>
      <c r="CM66" s="83"/>
      <c r="CN66" s="83"/>
      <c r="CO66" s="83"/>
      <c r="CP66" s="83"/>
      <c r="CQ66" s="83"/>
      <c r="CR66" s="83"/>
      <c r="CS66" s="84"/>
      <c r="CT66" s="82"/>
      <c r="CU66" s="83"/>
      <c r="CV66" s="83"/>
      <c r="CW66" s="83"/>
      <c r="CX66" s="83"/>
      <c r="CY66" s="83"/>
      <c r="CZ66" s="83"/>
      <c r="DA66" s="83"/>
      <c r="DB66" s="83"/>
      <c r="DC66" s="85"/>
      <c r="DD66" s="86"/>
      <c r="DE66" s="83"/>
      <c r="DF66" s="83"/>
      <c r="DG66" s="83"/>
      <c r="DH66" s="83"/>
      <c r="DI66" s="83"/>
      <c r="DJ66" s="83"/>
      <c r="DK66" s="83"/>
      <c r="DL66" s="83"/>
      <c r="DM66" s="85"/>
      <c r="DN66" s="82"/>
      <c r="DO66" s="83"/>
      <c r="DP66" s="83"/>
      <c r="DQ66" s="83"/>
      <c r="DR66" s="83"/>
      <c r="DS66" s="83"/>
      <c r="DT66" s="83"/>
      <c r="DU66" s="83"/>
      <c r="DV66" s="83"/>
      <c r="DW66" s="84"/>
      <c r="DX66" s="82"/>
      <c r="DY66" s="83"/>
      <c r="DZ66" s="83"/>
      <c r="EA66" s="83"/>
      <c r="EB66" s="85"/>
      <c r="EC66" s="86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5"/>
      <c r="ER66" s="82"/>
      <c r="ES66" s="83"/>
      <c r="ET66" s="83"/>
      <c r="EU66" s="83"/>
      <c r="EV66" s="83"/>
      <c r="EW66" s="83"/>
      <c r="EX66" s="83"/>
      <c r="EY66" s="83"/>
      <c r="EZ66" s="83"/>
      <c r="FA66" s="83"/>
      <c r="FB66" s="83"/>
      <c r="FC66" s="83"/>
      <c r="FD66" s="83"/>
      <c r="FE66" s="83"/>
      <c r="FF66" s="85"/>
      <c r="FG66" s="86"/>
      <c r="FH66" s="83"/>
      <c r="FI66" s="83"/>
      <c r="FJ66" s="83"/>
      <c r="FK66" s="83"/>
      <c r="FL66" s="83"/>
      <c r="FM66" s="83"/>
      <c r="FN66" s="83"/>
      <c r="FO66" s="83"/>
      <c r="FP66" s="83"/>
      <c r="FQ66" s="83"/>
      <c r="FR66" s="83"/>
      <c r="FS66" s="83"/>
      <c r="FT66" s="83"/>
      <c r="FU66" s="84"/>
      <c r="FV66" s="82"/>
      <c r="FW66" s="87"/>
      <c r="FX66" s="87"/>
      <c r="FY66" s="87"/>
      <c r="FZ66" s="87"/>
      <c r="GA66" s="83"/>
      <c r="GB66" s="87"/>
      <c r="GC66" s="87"/>
      <c r="GD66" s="87"/>
      <c r="GE66" s="88"/>
    </row>
    <row r="67" spans="1:187" s="48" customFormat="1" x14ac:dyDescent="0.25">
      <c r="A67" s="189"/>
      <c r="B67" s="93" t="s">
        <v>84</v>
      </c>
      <c r="C67" s="82">
        <f t="shared" si="7"/>
        <v>9064</v>
      </c>
      <c r="D67" s="82">
        <f t="shared" si="13"/>
        <v>2266</v>
      </c>
      <c r="E67" s="83">
        <f t="shared" si="14"/>
        <v>2266</v>
      </c>
      <c r="F67" s="83">
        <f t="shared" si="15"/>
        <v>2266</v>
      </c>
      <c r="G67" s="84">
        <f t="shared" si="16"/>
        <v>2266</v>
      </c>
      <c r="H67" s="82">
        <f t="shared" si="8"/>
        <v>9064</v>
      </c>
      <c r="I67" s="83">
        <f t="shared" si="9"/>
        <v>2266</v>
      </c>
      <c r="J67" s="83">
        <f t="shared" si="10"/>
        <v>2266</v>
      </c>
      <c r="K67" s="83">
        <f t="shared" si="11"/>
        <v>2266</v>
      </c>
      <c r="L67" s="85">
        <f t="shared" si="12"/>
        <v>2266</v>
      </c>
      <c r="M67" s="86"/>
      <c r="N67" s="83"/>
      <c r="O67" s="83"/>
      <c r="P67" s="83"/>
      <c r="Q67" s="83"/>
      <c r="R67" s="83"/>
      <c r="S67" s="83"/>
      <c r="T67" s="83"/>
      <c r="U67" s="83"/>
      <c r="V67" s="85"/>
      <c r="W67" s="82"/>
      <c r="X67" s="83"/>
      <c r="Y67" s="83"/>
      <c r="Z67" s="83"/>
      <c r="AA67" s="83"/>
      <c r="AB67" s="83"/>
      <c r="AC67" s="83"/>
      <c r="AD67" s="83"/>
      <c r="AE67" s="83"/>
      <c r="AF67" s="85"/>
      <c r="AG67" s="82"/>
      <c r="AH67" s="83"/>
      <c r="AI67" s="83"/>
      <c r="AJ67" s="83"/>
      <c r="AK67" s="83"/>
      <c r="AL67" s="83"/>
      <c r="AM67" s="83"/>
      <c r="AN67" s="83"/>
      <c r="AO67" s="83"/>
      <c r="AP67" s="85"/>
      <c r="AQ67" s="82"/>
      <c r="AR67" s="83"/>
      <c r="AS67" s="83"/>
      <c r="AT67" s="83"/>
      <c r="AU67" s="83"/>
      <c r="AV67" s="83"/>
      <c r="AW67" s="83"/>
      <c r="AX67" s="83"/>
      <c r="AY67" s="83"/>
      <c r="AZ67" s="85"/>
      <c r="BA67" s="86">
        <v>8</v>
      </c>
      <c r="BB67" s="83">
        <v>2</v>
      </c>
      <c r="BC67" s="83">
        <v>2</v>
      </c>
      <c r="BD67" s="83">
        <v>2</v>
      </c>
      <c r="BE67" s="83">
        <v>2</v>
      </c>
      <c r="BF67" s="83">
        <v>9064</v>
      </c>
      <c r="BG67" s="83">
        <v>2266</v>
      </c>
      <c r="BH67" s="83">
        <v>2266</v>
      </c>
      <c r="BI67" s="83">
        <v>2266</v>
      </c>
      <c r="BJ67" s="84">
        <v>2266</v>
      </c>
      <c r="BK67" s="82"/>
      <c r="BL67" s="87"/>
      <c r="BM67" s="87"/>
      <c r="BN67" s="87"/>
      <c r="BO67" s="88"/>
      <c r="BP67" s="86"/>
      <c r="BQ67" s="83"/>
      <c r="BR67" s="83"/>
      <c r="BS67" s="83"/>
      <c r="BT67" s="83"/>
      <c r="BU67" s="83"/>
      <c r="BV67" s="83"/>
      <c r="BW67" s="83"/>
      <c r="BX67" s="83"/>
      <c r="BY67" s="84"/>
      <c r="BZ67" s="82"/>
      <c r="CA67" s="83"/>
      <c r="CB67" s="83"/>
      <c r="CC67" s="83"/>
      <c r="CD67" s="83"/>
      <c r="CE67" s="83"/>
      <c r="CF67" s="83"/>
      <c r="CG67" s="83"/>
      <c r="CH67" s="83"/>
      <c r="CI67" s="85"/>
      <c r="CJ67" s="86"/>
      <c r="CK67" s="83"/>
      <c r="CL67" s="83"/>
      <c r="CM67" s="83"/>
      <c r="CN67" s="83"/>
      <c r="CO67" s="83"/>
      <c r="CP67" s="83"/>
      <c r="CQ67" s="83"/>
      <c r="CR67" s="83"/>
      <c r="CS67" s="84"/>
      <c r="CT67" s="82"/>
      <c r="CU67" s="83"/>
      <c r="CV67" s="83"/>
      <c r="CW67" s="83"/>
      <c r="CX67" s="83"/>
      <c r="CY67" s="83"/>
      <c r="CZ67" s="83"/>
      <c r="DA67" s="83"/>
      <c r="DB67" s="83"/>
      <c r="DC67" s="85"/>
      <c r="DD67" s="86"/>
      <c r="DE67" s="83"/>
      <c r="DF67" s="83"/>
      <c r="DG67" s="83"/>
      <c r="DH67" s="83"/>
      <c r="DI67" s="83"/>
      <c r="DJ67" s="83"/>
      <c r="DK67" s="83"/>
      <c r="DL67" s="83"/>
      <c r="DM67" s="85"/>
      <c r="DN67" s="82"/>
      <c r="DO67" s="83"/>
      <c r="DP67" s="83"/>
      <c r="DQ67" s="83"/>
      <c r="DR67" s="83"/>
      <c r="DS67" s="83"/>
      <c r="DT67" s="83"/>
      <c r="DU67" s="83"/>
      <c r="DV67" s="83"/>
      <c r="DW67" s="84"/>
      <c r="DX67" s="82"/>
      <c r="DY67" s="83"/>
      <c r="DZ67" s="83"/>
      <c r="EA67" s="83"/>
      <c r="EB67" s="85"/>
      <c r="EC67" s="86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5"/>
      <c r="ER67" s="82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5"/>
      <c r="FG67" s="86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4"/>
      <c r="FV67" s="82"/>
      <c r="FW67" s="87"/>
      <c r="FX67" s="87"/>
      <c r="FY67" s="87"/>
      <c r="FZ67" s="87"/>
      <c r="GA67" s="83"/>
      <c r="GB67" s="87"/>
      <c r="GC67" s="87"/>
      <c r="GD67" s="87"/>
      <c r="GE67" s="88"/>
    </row>
    <row r="68" spans="1:187" s="48" customFormat="1" x14ac:dyDescent="0.25">
      <c r="A68" s="189"/>
      <c r="B68" s="93" t="s">
        <v>85</v>
      </c>
      <c r="C68" s="82">
        <f t="shared" si="7"/>
        <v>11708</v>
      </c>
      <c r="D68" s="82">
        <f t="shared" si="13"/>
        <v>2509</v>
      </c>
      <c r="E68" s="83">
        <f t="shared" si="14"/>
        <v>3345</v>
      </c>
      <c r="F68" s="83">
        <f t="shared" si="15"/>
        <v>3345</v>
      </c>
      <c r="G68" s="84">
        <f t="shared" si="16"/>
        <v>2509</v>
      </c>
      <c r="H68" s="82">
        <f t="shared" si="8"/>
        <v>11708</v>
      </c>
      <c r="I68" s="83">
        <f t="shared" si="9"/>
        <v>2509</v>
      </c>
      <c r="J68" s="83">
        <f t="shared" si="10"/>
        <v>3345</v>
      </c>
      <c r="K68" s="83">
        <f t="shared" si="11"/>
        <v>3345</v>
      </c>
      <c r="L68" s="85">
        <f t="shared" si="12"/>
        <v>2509</v>
      </c>
      <c r="M68" s="86"/>
      <c r="N68" s="83"/>
      <c r="O68" s="83"/>
      <c r="P68" s="83"/>
      <c r="Q68" s="83"/>
      <c r="R68" s="83"/>
      <c r="S68" s="83"/>
      <c r="T68" s="83"/>
      <c r="U68" s="83"/>
      <c r="V68" s="85"/>
      <c r="W68" s="82"/>
      <c r="X68" s="83"/>
      <c r="Y68" s="83"/>
      <c r="Z68" s="83"/>
      <c r="AA68" s="83"/>
      <c r="AB68" s="83"/>
      <c r="AC68" s="83"/>
      <c r="AD68" s="83"/>
      <c r="AE68" s="83"/>
      <c r="AF68" s="85"/>
      <c r="AG68" s="82"/>
      <c r="AH68" s="83"/>
      <c r="AI68" s="83"/>
      <c r="AJ68" s="83"/>
      <c r="AK68" s="83"/>
      <c r="AL68" s="83"/>
      <c r="AM68" s="83"/>
      <c r="AN68" s="83"/>
      <c r="AO68" s="83"/>
      <c r="AP68" s="85"/>
      <c r="AQ68" s="82"/>
      <c r="AR68" s="83"/>
      <c r="AS68" s="83"/>
      <c r="AT68" s="83"/>
      <c r="AU68" s="83"/>
      <c r="AV68" s="83"/>
      <c r="AW68" s="83"/>
      <c r="AX68" s="83"/>
      <c r="AY68" s="83"/>
      <c r="AZ68" s="85"/>
      <c r="BA68" s="86">
        <v>14</v>
      </c>
      <c r="BB68" s="83">
        <v>3</v>
      </c>
      <c r="BC68" s="83">
        <v>4</v>
      </c>
      <c r="BD68" s="83">
        <v>4</v>
      </c>
      <c r="BE68" s="83">
        <v>3</v>
      </c>
      <c r="BF68" s="83">
        <v>11708</v>
      </c>
      <c r="BG68" s="83">
        <v>2509</v>
      </c>
      <c r="BH68" s="83">
        <v>3345</v>
      </c>
      <c r="BI68" s="83">
        <v>3345</v>
      </c>
      <c r="BJ68" s="84">
        <v>2509</v>
      </c>
      <c r="BK68" s="82"/>
      <c r="BL68" s="87"/>
      <c r="BM68" s="87"/>
      <c r="BN68" s="87"/>
      <c r="BO68" s="88"/>
      <c r="BP68" s="86"/>
      <c r="BQ68" s="83"/>
      <c r="BR68" s="83"/>
      <c r="BS68" s="83"/>
      <c r="BT68" s="83"/>
      <c r="BU68" s="83"/>
      <c r="BV68" s="83"/>
      <c r="BW68" s="83"/>
      <c r="BX68" s="83"/>
      <c r="BY68" s="84"/>
      <c r="BZ68" s="82"/>
      <c r="CA68" s="83"/>
      <c r="CB68" s="83"/>
      <c r="CC68" s="83"/>
      <c r="CD68" s="83"/>
      <c r="CE68" s="83"/>
      <c r="CF68" s="83"/>
      <c r="CG68" s="83"/>
      <c r="CH68" s="83"/>
      <c r="CI68" s="85"/>
      <c r="CJ68" s="86"/>
      <c r="CK68" s="83"/>
      <c r="CL68" s="83"/>
      <c r="CM68" s="83"/>
      <c r="CN68" s="83"/>
      <c r="CO68" s="83"/>
      <c r="CP68" s="83"/>
      <c r="CQ68" s="83"/>
      <c r="CR68" s="83"/>
      <c r="CS68" s="84"/>
      <c r="CT68" s="82"/>
      <c r="CU68" s="83"/>
      <c r="CV68" s="83"/>
      <c r="CW68" s="83"/>
      <c r="CX68" s="83"/>
      <c r="CY68" s="83"/>
      <c r="CZ68" s="83"/>
      <c r="DA68" s="83"/>
      <c r="DB68" s="83"/>
      <c r="DC68" s="85"/>
      <c r="DD68" s="86"/>
      <c r="DE68" s="83"/>
      <c r="DF68" s="83"/>
      <c r="DG68" s="83"/>
      <c r="DH68" s="83"/>
      <c r="DI68" s="83"/>
      <c r="DJ68" s="83"/>
      <c r="DK68" s="83"/>
      <c r="DL68" s="83"/>
      <c r="DM68" s="85"/>
      <c r="DN68" s="82"/>
      <c r="DO68" s="83"/>
      <c r="DP68" s="83"/>
      <c r="DQ68" s="83"/>
      <c r="DR68" s="83"/>
      <c r="DS68" s="83"/>
      <c r="DT68" s="83"/>
      <c r="DU68" s="83"/>
      <c r="DV68" s="83"/>
      <c r="DW68" s="84"/>
      <c r="DX68" s="82"/>
      <c r="DY68" s="83"/>
      <c r="DZ68" s="83"/>
      <c r="EA68" s="83"/>
      <c r="EB68" s="85"/>
      <c r="EC68" s="86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5"/>
      <c r="ER68" s="82"/>
      <c r="ES68" s="83"/>
      <c r="ET68" s="83"/>
      <c r="EU68" s="83"/>
      <c r="EV68" s="83"/>
      <c r="EW68" s="83"/>
      <c r="EX68" s="83"/>
      <c r="EY68" s="83"/>
      <c r="EZ68" s="83"/>
      <c r="FA68" s="83"/>
      <c r="FB68" s="83"/>
      <c r="FC68" s="83"/>
      <c r="FD68" s="83"/>
      <c r="FE68" s="83"/>
      <c r="FF68" s="85"/>
      <c r="FG68" s="86"/>
      <c r="FH68" s="83"/>
      <c r="FI68" s="83"/>
      <c r="FJ68" s="83"/>
      <c r="FK68" s="83"/>
      <c r="FL68" s="83"/>
      <c r="FM68" s="83"/>
      <c r="FN68" s="83"/>
      <c r="FO68" s="83"/>
      <c r="FP68" s="83"/>
      <c r="FQ68" s="83"/>
      <c r="FR68" s="83"/>
      <c r="FS68" s="83"/>
      <c r="FT68" s="83"/>
      <c r="FU68" s="84"/>
      <c r="FV68" s="82"/>
      <c r="FW68" s="87"/>
      <c r="FX68" s="87"/>
      <c r="FY68" s="87"/>
      <c r="FZ68" s="87"/>
      <c r="GA68" s="83"/>
      <c r="GB68" s="87"/>
      <c r="GC68" s="87"/>
      <c r="GD68" s="87"/>
      <c r="GE68" s="88"/>
    </row>
    <row r="69" spans="1:187" s="48" customFormat="1" ht="16.5" thickBot="1" x14ac:dyDescent="0.3">
      <c r="A69" s="188"/>
      <c r="B69" s="121" t="s">
        <v>63</v>
      </c>
      <c r="C69" s="98">
        <f t="shared" si="7"/>
        <v>4276</v>
      </c>
      <c r="D69" s="98">
        <f t="shared" si="13"/>
        <v>1069</v>
      </c>
      <c r="E69" s="99">
        <f t="shared" si="14"/>
        <v>1069</v>
      </c>
      <c r="F69" s="99">
        <f t="shared" si="15"/>
        <v>1069</v>
      </c>
      <c r="G69" s="100">
        <f t="shared" si="16"/>
        <v>1069</v>
      </c>
      <c r="H69" s="98">
        <f t="shared" si="8"/>
        <v>4276</v>
      </c>
      <c r="I69" s="99">
        <f t="shared" si="9"/>
        <v>1069</v>
      </c>
      <c r="J69" s="99">
        <f t="shared" si="10"/>
        <v>1069</v>
      </c>
      <c r="K69" s="99">
        <f t="shared" si="11"/>
        <v>1069</v>
      </c>
      <c r="L69" s="101">
        <f t="shared" si="12"/>
        <v>1069</v>
      </c>
      <c r="M69" s="102">
        <v>4</v>
      </c>
      <c r="N69" s="103">
        <v>1</v>
      </c>
      <c r="O69" s="103">
        <v>1</v>
      </c>
      <c r="P69" s="103">
        <v>1</v>
      </c>
      <c r="Q69" s="103">
        <v>1</v>
      </c>
      <c r="R69" s="103">
        <v>4276</v>
      </c>
      <c r="S69" s="103">
        <v>1069</v>
      </c>
      <c r="T69" s="103">
        <v>1069</v>
      </c>
      <c r="U69" s="103">
        <v>1069</v>
      </c>
      <c r="V69" s="104">
        <v>1069</v>
      </c>
      <c r="W69" s="105"/>
      <c r="X69" s="103"/>
      <c r="Y69" s="103"/>
      <c r="Z69" s="103"/>
      <c r="AA69" s="103"/>
      <c r="AB69" s="103"/>
      <c r="AC69" s="103"/>
      <c r="AD69" s="103"/>
      <c r="AE69" s="103"/>
      <c r="AF69" s="104"/>
      <c r="AG69" s="105"/>
      <c r="AH69" s="103"/>
      <c r="AI69" s="103"/>
      <c r="AJ69" s="103"/>
      <c r="AK69" s="103"/>
      <c r="AL69" s="103"/>
      <c r="AM69" s="103"/>
      <c r="AN69" s="103"/>
      <c r="AO69" s="103"/>
      <c r="AP69" s="104"/>
      <c r="AQ69" s="105"/>
      <c r="AR69" s="103"/>
      <c r="AS69" s="103"/>
      <c r="AT69" s="103"/>
      <c r="AU69" s="103"/>
      <c r="AV69" s="103"/>
      <c r="AW69" s="103"/>
      <c r="AX69" s="103"/>
      <c r="AY69" s="103"/>
      <c r="AZ69" s="104"/>
      <c r="BA69" s="102"/>
      <c r="BB69" s="103"/>
      <c r="BC69" s="103"/>
      <c r="BD69" s="103"/>
      <c r="BE69" s="103"/>
      <c r="BF69" s="103"/>
      <c r="BG69" s="103"/>
      <c r="BH69" s="103"/>
      <c r="BI69" s="103"/>
      <c r="BJ69" s="106"/>
      <c r="BK69" s="105"/>
      <c r="BL69" s="107"/>
      <c r="BM69" s="107"/>
      <c r="BN69" s="107"/>
      <c r="BO69" s="108"/>
      <c r="BP69" s="102"/>
      <c r="BQ69" s="103"/>
      <c r="BR69" s="103"/>
      <c r="BS69" s="103"/>
      <c r="BT69" s="103"/>
      <c r="BU69" s="103"/>
      <c r="BV69" s="103"/>
      <c r="BW69" s="103"/>
      <c r="BX69" s="103"/>
      <c r="BY69" s="106"/>
      <c r="BZ69" s="105"/>
      <c r="CA69" s="103"/>
      <c r="CB69" s="103"/>
      <c r="CC69" s="103"/>
      <c r="CD69" s="103"/>
      <c r="CE69" s="103"/>
      <c r="CF69" s="103"/>
      <c r="CG69" s="103"/>
      <c r="CH69" s="103"/>
      <c r="CI69" s="104"/>
      <c r="CJ69" s="102"/>
      <c r="CK69" s="103"/>
      <c r="CL69" s="103"/>
      <c r="CM69" s="103"/>
      <c r="CN69" s="103"/>
      <c r="CO69" s="103"/>
      <c r="CP69" s="103"/>
      <c r="CQ69" s="103"/>
      <c r="CR69" s="103"/>
      <c r="CS69" s="106"/>
      <c r="CT69" s="105"/>
      <c r="CU69" s="103"/>
      <c r="CV69" s="103"/>
      <c r="CW69" s="103"/>
      <c r="CX69" s="103"/>
      <c r="CY69" s="103"/>
      <c r="CZ69" s="103"/>
      <c r="DA69" s="103"/>
      <c r="DB69" s="103"/>
      <c r="DC69" s="104"/>
      <c r="DD69" s="102"/>
      <c r="DE69" s="103"/>
      <c r="DF69" s="103"/>
      <c r="DG69" s="103"/>
      <c r="DH69" s="103"/>
      <c r="DI69" s="103"/>
      <c r="DJ69" s="103"/>
      <c r="DK69" s="103"/>
      <c r="DL69" s="103"/>
      <c r="DM69" s="104"/>
      <c r="DN69" s="105"/>
      <c r="DO69" s="103"/>
      <c r="DP69" s="103"/>
      <c r="DQ69" s="103"/>
      <c r="DR69" s="103"/>
      <c r="DS69" s="103"/>
      <c r="DT69" s="103"/>
      <c r="DU69" s="103"/>
      <c r="DV69" s="103"/>
      <c r="DW69" s="106"/>
      <c r="DX69" s="105"/>
      <c r="DY69" s="103"/>
      <c r="DZ69" s="103"/>
      <c r="EA69" s="103"/>
      <c r="EB69" s="104"/>
      <c r="EC69" s="102"/>
      <c r="ED69" s="103"/>
      <c r="EE69" s="103"/>
      <c r="EF69" s="103"/>
      <c r="EG69" s="103"/>
      <c r="EH69" s="103"/>
      <c r="EI69" s="103"/>
      <c r="EJ69" s="103"/>
      <c r="EK69" s="103"/>
      <c r="EL69" s="103"/>
      <c r="EM69" s="103"/>
      <c r="EN69" s="103"/>
      <c r="EO69" s="103"/>
      <c r="EP69" s="103"/>
      <c r="EQ69" s="104"/>
      <c r="ER69" s="105"/>
      <c r="ES69" s="103"/>
      <c r="ET69" s="103"/>
      <c r="EU69" s="103"/>
      <c r="EV69" s="103"/>
      <c r="EW69" s="103"/>
      <c r="EX69" s="103"/>
      <c r="EY69" s="103"/>
      <c r="EZ69" s="103"/>
      <c r="FA69" s="103"/>
      <c r="FB69" s="103"/>
      <c r="FC69" s="103"/>
      <c r="FD69" s="103"/>
      <c r="FE69" s="103"/>
      <c r="FF69" s="104"/>
      <c r="FG69" s="102"/>
      <c r="FH69" s="103"/>
      <c r="FI69" s="103"/>
      <c r="FJ69" s="103"/>
      <c r="FK69" s="103"/>
      <c r="FL69" s="103"/>
      <c r="FM69" s="103"/>
      <c r="FN69" s="103"/>
      <c r="FO69" s="103"/>
      <c r="FP69" s="103"/>
      <c r="FQ69" s="103"/>
      <c r="FR69" s="103"/>
      <c r="FS69" s="103"/>
      <c r="FT69" s="103"/>
      <c r="FU69" s="106"/>
      <c r="FV69" s="105"/>
      <c r="FW69" s="107"/>
      <c r="FX69" s="107"/>
      <c r="FY69" s="107"/>
      <c r="FZ69" s="107"/>
      <c r="GA69" s="103"/>
      <c r="GB69" s="107"/>
      <c r="GC69" s="107"/>
      <c r="GD69" s="107"/>
      <c r="GE69" s="108"/>
    </row>
    <row r="70" spans="1:187" s="48" customFormat="1" x14ac:dyDescent="0.25">
      <c r="A70" s="187">
        <v>13</v>
      </c>
      <c r="B70" s="143" t="s">
        <v>17</v>
      </c>
      <c r="C70" s="71">
        <f t="shared" si="7"/>
        <v>3807134</v>
      </c>
      <c r="D70" s="71">
        <f t="shared" si="13"/>
        <v>902391</v>
      </c>
      <c r="E70" s="72">
        <f t="shared" si="14"/>
        <v>1070369</v>
      </c>
      <c r="F70" s="72">
        <f t="shared" si="15"/>
        <v>895703</v>
      </c>
      <c r="G70" s="75">
        <f t="shared" si="16"/>
        <v>938671</v>
      </c>
      <c r="H70" s="71">
        <f t="shared" si="8"/>
        <v>2051104</v>
      </c>
      <c r="I70" s="72">
        <f t="shared" si="9"/>
        <v>505873</v>
      </c>
      <c r="J70" s="72">
        <f t="shared" si="10"/>
        <v>522060</v>
      </c>
      <c r="K70" s="72">
        <f t="shared" si="11"/>
        <v>512438</v>
      </c>
      <c r="L70" s="73">
        <f t="shared" si="12"/>
        <v>510733</v>
      </c>
      <c r="M70" s="74">
        <v>756</v>
      </c>
      <c r="N70" s="72">
        <v>185</v>
      </c>
      <c r="O70" s="72">
        <v>186</v>
      </c>
      <c r="P70" s="72">
        <v>192</v>
      </c>
      <c r="Q70" s="72">
        <v>193</v>
      </c>
      <c r="R70" s="72">
        <v>272258</v>
      </c>
      <c r="S70" s="72">
        <v>67962</v>
      </c>
      <c r="T70" s="72">
        <v>66155</v>
      </c>
      <c r="U70" s="72">
        <v>70783</v>
      </c>
      <c r="V70" s="73">
        <v>67358</v>
      </c>
      <c r="W70" s="71">
        <v>208</v>
      </c>
      <c r="X70" s="72">
        <v>50</v>
      </c>
      <c r="Y70" s="72">
        <v>58</v>
      </c>
      <c r="Z70" s="72">
        <v>50</v>
      </c>
      <c r="AA70" s="72">
        <v>50</v>
      </c>
      <c r="AB70" s="72">
        <v>508636</v>
      </c>
      <c r="AC70" s="72">
        <v>123871</v>
      </c>
      <c r="AD70" s="72">
        <v>137023</v>
      </c>
      <c r="AE70" s="72">
        <v>123871</v>
      </c>
      <c r="AF70" s="73">
        <v>123871</v>
      </c>
      <c r="AG70" s="71">
        <v>120</v>
      </c>
      <c r="AH70" s="72">
        <v>30</v>
      </c>
      <c r="AI70" s="72">
        <v>30</v>
      </c>
      <c r="AJ70" s="72">
        <v>30</v>
      </c>
      <c r="AK70" s="72">
        <v>30</v>
      </c>
      <c r="AL70" s="72">
        <v>363956</v>
      </c>
      <c r="AM70" s="72">
        <v>90989</v>
      </c>
      <c r="AN70" s="72">
        <v>90989</v>
      </c>
      <c r="AO70" s="72">
        <v>90989</v>
      </c>
      <c r="AP70" s="73">
        <v>90989</v>
      </c>
      <c r="AQ70" s="71">
        <v>362</v>
      </c>
      <c r="AR70" s="72">
        <v>90</v>
      </c>
      <c r="AS70" s="72">
        <v>90</v>
      </c>
      <c r="AT70" s="72">
        <v>91</v>
      </c>
      <c r="AU70" s="72">
        <v>91</v>
      </c>
      <c r="AV70" s="72">
        <v>335078</v>
      </c>
      <c r="AW70" s="72">
        <v>83308</v>
      </c>
      <c r="AX70" s="72">
        <v>83308</v>
      </c>
      <c r="AY70" s="72">
        <v>84232</v>
      </c>
      <c r="AZ70" s="73">
        <v>84230</v>
      </c>
      <c r="BA70" s="74">
        <v>355</v>
      </c>
      <c r="BB70" s="72">
        <v>83</v>
      </c>
      <c r="BC70" s="72">
        <v>92</v>
      </c>
      <c r="BD70" s="72">
        <v>89</v>
      </c>
      <c r="BE70" s="72">
        <v>91</v>
      </c>
      <c r="BF70" s="72">
        <v>296736</v>
      </c>
      <c r="BG70" s="72">
        <v>71133</v>
      </c>
      <c r="BH70" s="72">
        <v>75975</v>
      </c>
      <c r="BI70" s="72">
        <v>73953</v>
      </c>
      <c r="BJ70" s="75">
        <v>75675</v>
      </c>
      <c r="BK70" s="71">
        <f t="shared" si="21"/>
        <v>274440</v>
      </c>
      <c r="BL70" s="76">
        <f>BV70+CF70+CP70+CZ70</f>
        <v>68610</v>
      </c>
      <c r="BM70" s="76">
        <f t="shared" ref="BM70:BO70" si="38">BW70+CG70+CQ70+DA70</f>
        <v>68610</v>
      </c>
      <c r="BN70" s="76">
        <f t="shared" si="38"/>
        <v>68610</v>
      </c>
      <c r="BO70" s="77">
        <f t="shared" si="38"/>
        <v>68610</v>
      </c>
      <c r="BP70" s="74">
        <v>752</v>
      </c>
      <c r="BQ70" s="72">
        <v>200</v>
      </c>
      <c r="BR70" s="72">
        <v>202</v>
      </c>
      <c r="BS70" s="72">
        <v>200</v>
      </c>
      <c r="BT70" s="72">
        <v>150</v>
      </c>
      <c r="BU70" s="72">
        <v>139422</v>
      </c>
      <c r="BV70" s="72">
        <v>34854</v>
      </c>
      <c r="BW70" s="72">
        <v>34856</v>
      </c>
      <c r="BX70" s="72">
        <v>34856</v>
      </c>
      <c r="BY70" s="75">
        <v>34856</v>
      </c>
      <c r="BZ70" s="71">
        <v>200</v>
      </c>
      <c r="CA70" s="72">
        <v>50</v>
      </c>
      <c r="CB70" s="72">
        <v>50</v>
      </c>
      <c r="CC70" s="72">
        <v>50</v>
      </c>
      <c r="CD70" s="72">
        <v>50</v>
      </c>
      <c r="CE70" s="72">
        <v>75040</v>
      </c>
      <c r="CF70" s="72">
        <v>18760</v>
      </c>
      <c r="CG70" s="72">
        <v>18760</v>
      </c>
      <c r="CH70" s="72">
        <v>18760</v>
      </c>
      <c r="CI70" s="73">
        <v>18760</v>
      </c>
      <c r="CJ70" s="74">
        <v>0</v>
      </c>
      <c r="CK70" s="72">
        <v>0</v>
      </c>
      <c r="CL70" s="72">
        <v>0</v>
      </c>
      <c r="CM70" s="72">
        <v>0</v>
      </c>
      <c r="CN70" s="72">
        <v>0</v>
      </c>
      <c r="CO70" s="72">
        <v>0</v>
      </c>
      <c r="CP70" s="72">
        <v>0</v>
      </c>
      <c r="CQ70" s="72">
        <v>0</v>
      </c>
      <c r="CR70" s="72">
        <v>0</v>
      </c>
      <c r="CS70" s="75">
        <v>0</v>
      </c>
      <c r="CT70" s="71">
        <v>88</v>
      </c>
      <c r="CU70" s="72">
        <v>22</v>
      </c>
      <c r="CV70" s="72">
        <v>22</v>
      </c>
      <c r="CW70" s="72">
        <v>22</v>
      </c>
      <c r="CX70" s="72">
        <v>22</v>
      </c>
      <c r="CY70" s="72">
        <v>59978</v>
      </c>
      <c r="CZ70" s="72">
        <v>14996</v>
      </c>
      <c r="DA70" s="72">
        <v>14994</v>
      </c>
      <c r="DB70" s="72">
        <v>14994</v>
      </c>
      <c r="DC70" s="73">
        <v>14994</v>
      </c>
      <c r="DD70" s="74">
        <v>51</v>
      </c>
      <c r="DE70" s="72">
        <v>11</v>
      </c>
      <c r="DF70" s="72">
        <v>16</v>
      </c>
      <c r="DG70" s="72">
        <v>11</v>
      </c>
      <c r="DH70" s="72">
        <v>13</v>
      </c>
      <c r="DI70" s="72">
        <v>1346204</v>
      </c>
      <c r="DJ70" s="72">
        <v>290329</v>
      </c>
      <c r="DK70" s="72">
        <v>431628</v>
      </c>
      <c r="DL70" s="72">
        <v>290330</v>
      </c>
      <c r="DM70" s="73">
        <v>333917</v>
      </c>
      <c r="DN70" s="71">
        <v>19</v>
      </c>
      <c r="DO70" s="72">
        <v>5</v>
      </c>
      <c r="DP70" s="72">
        <v>6</v>
      </c>
      <c r="DQ70" s="72">
        <v>4</v>
      </c>
      <c r="DR70" s="72">
        <v>4</v>
      </c>
      <c r="DS70" s="72">
        <v>276778</v>
      </c>
      <c r="DT70" s="72">
        <v>72927</v>
      </c>
      <c r="DU70" s="72">
        <v>83419</v>
      </c>
      <c r="DV70" s="72">
        <v>59673</v>
      </c>
      <c r="DW70" s="75">
        <v>60759</v>
      </c>
      <c r="DX70" s="71">
        <f>DY70+DZ70+EB70+EA70</f>
        <v>133048</v>
      </c>
      <c r="DY70" s="72">
        <f>EN70+FC70+FR70</f>
        <v>33262</v>
      </c>
      <c r="DZ70" s="72">
        <f>EO70+FD70+FS70</f>
        <v>33262</v>
      </c>
      <c r="EA70" s="72">
        <f>EP70+FE70+FT70</f>
        <v>33262</v>
      </c>
      <c r="EB70" s="73">
        <f>EQ70+FF70+FU70</f>
        <v>33262</v>
      </c>
      <c r="EC70" s="74">
        <v>200</v>
      </c>
      <c r="ED70" s="72">
        <v>50</v>
      </c>
      <c r="EE70" s="72">
        <v>50</v>
      </c>
      <c r="EF70" s="72">
        <v>50</v>
      </c>
      <c r="EG70" s="72">
        <v>50</v>
      </c>
      <c r="EH70" s="72">
        <v>600</v>
      </c>
      <c r="EI70" s="72">
        <v>150</v>
      </c>
      <c r="EJ70" s="72">
        <v>150</v>
      </c>
      <c r="EK70" s="72">
        <v>150</v>
      </c>
      <c r="EL70" s="72">
        <v>150</v>
      </c>
      <c r="EM70" s="72">
        <v>133048</v>
      </c>
      <c r="EN70" s="72">
        <v>33262</v>
      </c>
      <c r="EO70" s="72">
        <v>33262</v>
      </c>
      <c r="EP70" s="72">
        <v>33262</v>
      </c>
      <c r="EQ70" s="73">
        <v>33262</v>
      </c>
      <c r="ER70" s="71">
        <v>0</v>
      </c>
      <c r="ES70" s="72">
        <v>0</v>
      </c>
      <c r="ET70" s="72">
        <v>0</v>
      </c>
      <c r="EU70" s="72">
        <v>0</v>
      </c>
      <c r="EV70" s="72">
        <v>0</v>
      </c>
      <c r="EW70" s="72">
        <v>0</v>
      </c>
      <c r="EX70" s="72">
        <v>0</v>
      </c>
      <c r="EY70" s="72">
        <v>0</v>
      </c>
      <c r="EZ70" s="72">
        <v>0</v>
      </c>
      <c r="FA70" s="72">
        <v>0</v>
      </c>
      <c r="FB70" s="72">
        <v>0</v>
      </c>
      <c r="FC70" s="72">
        <v>0</v>
      </c>
      <c r="FD70" s="72">
        <v>0</v>
      </c>
      <c r="FE70" s="72">
        <v>0</v>
      </c>
      <c r="FF70" s="73">
        <v>0</v>
      </c>
      <c r="FG70" s="74">
        <f t="shared" si="23"/>
        <v>0</v>
      </c>
      <c r="FH70" s="72"/>
      <c r="FI70" s="72"/>
      <c r="FJ70" s="72"/>
      <c r="FK70" s="72"/>
      <c r="FL70" s="72">
        <f t="shared" si="24"/>
        <v>0</v>
      </c>
      <c r="FM70" s="72"/>
      <c r="FN70" s="72"/>
      <c r="FO70" s="72"/>
      <c r="FP70" s="72"/>
      <c r="FQ70" s="72">
        <f t="shared" si="25"/>
        <v>0</v>
      </c>
      <c r="FR70" s="72"/>
      <c r="FS70" s="72"/>
      <c r="FT70" s="72"/>
      <c r="FU70" s="75"/>
      <c r="FV70" s="71">
        <v>0</v>
      </c>
      <c r="FW70" s="78">
        <v>0</v>
      </c>
      <c r="FX70" s="78">
        <v>0</v>
      </c>
      <c r="FY70" s="78">
        <v>0</v>
      </c>
      <c r="FZ70" s="78">
        <v>0</v>
      </c>
      <c r="GA70" s="72">
        <v>0</v>
      </c>
      <c r="GB70" s="78">
        <v>0</v>
      </c>
      <c r="GC70" s="78">
        <v>0</v>
      </c>
      <c r="GD70" s="78">
        <v>0</v>
      </c>
      <c r="GE70" s="79">
        <v>0</v>
      </c>
    </row>
    <row r="71" spans="1:187" s="48" customFormat="1" x14ac:dyDescent="0.25">
      <c r="A71" s="189"/>
      <c r="B71" s="144" t="s">
        <v>69</v>
      </c>
      <c r="C71" s="82">
        <f t="shared" si="7"/>
        <v>14799</v>
      </c>
      <c r="D71" s="82">
        <f t="shared" si="13"/>
        <v>3854</v>
      </c>
      <c r="E71" s="83">
        <f t="shared" si="14"/>
        <v>3237</v>
      </c>
      <c r="F71" s="83">
        <f t="shared" si="15"/>
        <v>3854</v>
      </c>
      <c r="G71" s="84">
        <f t="shared" si="16"/>
        <v>3854</v>
      </c>
      <c r="H71" s="82">
        <f t="shared" si="8"/>
        <v>14799</v>
      </c>
      <c r="I71" s="83">
        <f t="shared" si="9"/>
        <v>3854</v>
      </c>
      <c r="J71" s="83">
        <f t="shared" si="10"/>
        <v>3237</v>
      </c>
      <c r="K71" s="83">
        <f t="shared" si="11"/>
        <v>3854</v>
      </c>
      <c r="L71" s="85">
        <f t="shared" si="12"/>
        <v>3854</v>
      </c>
      <c r="M71" s="86">
        <v>192</v>
      </c>
      <c r="N71" s="83">
        <v>50</v>
      </c>
      <c r="O71" s="83">
        <v>42</v>
      </c>
      <c r="P71" s="83">
        <v>50</v>
      </c>
      <c r="Q71" s="83">
        <v>50</v>
      </c>
      <c r="R71" s="83">
        <v>14799</v>
      </c>
      <c r="S71" s="83">
        <v>3854</v>
      </c>
      <c r="T71" s="83">
        <v>3237</v>
      </c>
      <c r="U71" s="83">
        <v>3854</v>
      </c>
      <c r="V71" s="85">
        <v>3854</v>
      </c>
      <c r="W71" s="82"/>
      <c r="X71" s="83"/>
      <c r="Y71" s="83"/>
      <c r="Z71" s="83"/>
      <c r="AA71" s="83"/>
      <c r="AB71" s="83"/>
      <c r="AC71" s="83"/>
      <c r="AD71" s="83"/>
      <c r="AE71" s="83"/>
      <c r="AF71" s="85"/>
      <c r="AG71" s="82"/>
      <c r="AH71" s="83"/>
      <c r="AI71" s="83"/>
      <c r="AJ71" s="83"/>
      <c r="AK71" s="83"/>
      <c r="AL71" s="83"/>
      <c r="AM71" s="83"/>
      <c r="AN71" s="83"/>
      <c r="AO71" s="83"/>
      <c r="AP71" s="85"/>
      <c r="AQ71" s="82"/>
      <c r="AR71" s="83"/>
      <c r="AS71" s="83"/>
      <c r="AT71" s="83"/>
      <c r="AU71" s="83"/>
      <c r="AV71" s="83"/>
      <c r="AW71" s="83"/>
      <c r="AX71" s="83"/>
      <c r="AY71" s="83"/>
      <c r="AZ71" s="85"/>
      <c r="BA71" s="86"/>
      <c r="BB71" s="83"/>
      <c r="BC71" s="83"/>
      <c r="BD71" s="83"/>
      <c r="BE71" s="83"/>
      <c r="BF71" s="83"/>
      <c r="BG71" s="83"/>
      <c r="BH71" s="83"/>
      <c r="BI71" s="83"/>
      <c r="BJ71" s="84"/>
      <c r="BK71" s="82"/>
      <c r="BL71" s="87"/>
      <c r="BM71" s="87"/>
      <c r="BN71" s="87"/>
      <c r="BO71" s="88"/>
      <c r="BP71" s="86"/>
      <c r="BQ71" s="83"/>
      <c r="BR71" s="83"/>
      <c r="BS71" s="83"/>
      <c r="BT71" s="83"/>
      <c r="BU71" s="83"/>
      <c r="BV71" s="83"/>
      <c r="BW71" s="83"/>
      <c r="BX71" s="83"/>
      <c r="BY71" s="84"/>
      <c r="BZ71" s="82"/>
      <c r="CA71" s="83"/>
      <c r="CB71" s="83"/>
      <c r="CC71" s="83"/>
      <c r="CD71" s="83"/>
      <c r="CE71" s="83"/>
      <c r="CF71" s="83"/>
      <c r="CG71" s="83"/>
      <c r="CH71" s="83"/>
      <c r="CI71" s="85"/>
      <c r="CJ71" s="86"/>
      <c r="CK71" s="83"/>
      <c r="CL71" s="83"/>
      <c r="CM71" s="83"/>
      <c r="CN71" s="83"/>
      <c r="CO71" s="83"/>
      <c r="CP71" s="83"/>
      <c r="CQ71" s="83"/>
      <c r="CR71" s="83"/>
      <c r="CS71" s="84"/>
      <c r="CT71" s="82"/>
      <c r="CU71" s="83"/>
      <c r="CV71" s="83"/>
      <c r="CW71" s="83"/>
      <c r="CX71" s="83"/>
      <c r="CY71" s="83"/>
      <c r="CZ71" s="83"/>
      <c r="DA71" s="83"/>
      <c r="DB71" s="83"/>
      <c r="DC71" s="85"/>
      <c r="DD71" s="86"/>
      <c r="DE71" s="83"/>
      <c r="DF71" s="83"/>
      <c r="DG71" s="83"/>
      <c r="DH71" s="83"/>
      <c r="DI71" s="83"/>
      <c r="DJ71" s="83"/>
      <c r="DK71" s="83"/>
      <c r="DL71" s="83"/>
      <c r="DM71" s="85"/>
      <c r="DN71" s="82"/>
      <c r="DO71" s="83"/>
      <c r="DP71" s="83"/>
      <c r="DQ71" s="83"/>
      <c r="DR71" s="83"/>
      <c r="DS71" s="83"/>
      <c r="DT71" s="83"/>
      <c r="DU71" s="83"/>
      <c r="DV71" s="83"/>
      <c r="DW71" s="84"/>
      <c r="DX71" s="82"/>
      <c r="DY71" s="83"/>
      <c r="DZ71" s="83"/>
      <c r="EA71" s="83"/>
      <c r="EB71" s="85"/>
      <c r="EC71" s="86"/>
      <c r="ED71" s="83"/>
      <c r="EE71" s="83"/>
      <c r="EF71" s="83"/>
      <c r="EG71" s="83"/>
      <c r="EH71" s="83"/>
      <c r="EI71" s="83"/>
      <c r="EJ71" s="83"/>
      <c r="EK71" s="83"/>
      <c r="EL71" s="83"/>
      <c r="EM71" s="83"/>
      <c r="EN71" s="83"/>
      <c r="EO71" s="83"/>
      <c r="EP71" s="83"/>
      <c r="EQ71" s="85"/>
      <c r="ER71" s="82"/>
      <c r="ES71" s="83"/>
      <c r="ET71" s="83"/>
      <c r="EU71" s="83"/>
      <c r="EV71" s="83"/>
      <c r="EW71" s="83"/>
      <c r="EX71" s="83"/>
      <c r="EY71" s="83"/>
      <c r="EZ71" s="83"/>
      <c r="FA71" s="83"/>
      <c r="FB71" s="83"/>
      <c r="FC71" s="83"/>
      <c r="FD71" s="83"/>
      <c r="FE71" s="83"/>
      <c r="FF71" s="85"/>
      <c r="FG71" s="86"/>
      <c r="FH71" s="83"/>
      <c r="FI71" s="83"/>
      <c r="FJ71" s="83"/>
      <c r="FK71" s="83"/>
      <c r="FL71" s="83"/>
      <c r="FM71" s="83"/>
      <c r="FN71" s="83"/>
      <c r="FO71" s="83"/>
      <c r="FP71" s="83"/>
      <c r="FQ71" s="83"/>
      <c r="FR71" s="83"/>
      <c r="FS71" s="83"/>
      <c r="FT71" s="83"/>
      <c r="FU71" s="84"/>
      <c r="FV71" s="82"/>
      <c r="FW71" s="87"/>
      <c r="FX71" s="87"/>
      <c r="FY71" s="87"/>
      <c r="FZ71" s="87"/>
      <c r="GA71" s="83"/>
      <c r="GB71" s="87"/>
      <c r="GC71" s="87"/>
      <c r="GD71" s="87"/>
      <c r="GE71" s="88"/>
    </row>
    <row r="72" spans="1:187" s="48" customFormat="1" ht="16.5" thickBot="1" x14ac:dyDescent="0.3">
      <c r="A72" s="188"/>
      <c r="B72" s="121" t="s">
        <v>63</v>
      </c>
      <c r="C72" s="98">
        <f t="shared" si="7"/>
        <v>3270</v>
      </c>
      <c r="D72" s="98">
        <f t="shared" si="13"/>
        <v>1308</v>
      </c>
      <c r="E72" s="99">
        <f t="shared" si="14"/>
        <v>0</v>
      </c>
      <c r="F72" s="99">
        <f t="shared" si="15"/>
        <v>1962</v>
      </c>
      <c r="G72" s="100">
        <f t="shared" si="16"/>
        <v>0</v>
      </c>
      <c r="H72" s="98">
        <f t="shared" si="8"/>
        <v>3270</v>
      </c>
      <c r="I72" s="99">
        <f t="shared" si="9"/>
        <v>1308</v>
      </c>
      <c r="J72" s="99">
        <f t="shared" si="10"/>
        <v>0</v>
      </c>
      <c r="K72" s="99">
        <f t="shared" si="11"/>
        <v>1962</v>
      </c>
      <c r="L72" s="101">
        <f t="shared" si="12"/>
        <v>0</v>
      </c>
      <c r="M72" s="112">
        <v>5</v>
      </c>
      <c r="N72" s="99">
        <v>2</v>
      </c>
      <c r="O72" s="99">
        <v>0</v>
      </c>
      <c r="P72" s="99">
        <v>3</v>
      </c>
      <c r="Q72" s="99">
        <v>0</v>
      </c>
      <c r="R72" s="99">
        <v>3270</v>
      </c>
      <c r="S72" s="99">
        <v>1308</v>
      </c>
      <c r="T72" s="99">
        <v>0</v>
      </c>
      <c r="U72" s="99">
        <v>1962</v>
      </c>
      <c r="V72" s="101">
        <v>0</v>
      </c>
      <c r="W72" s="98"/>
      <c r="X72" s="99"/>
      <c r="Y72" s="99"/>
      <c r="Z72" s="99"/>
      <c r="AA72" s="99"/>
      <c r="AB72" s="99"/>
      <c r="AC72" s="99"/>
      <c r="AD72" s="99"/>
      <c r="AE72" s="99"/>
      <c r="AF72" s="101"/>
      <c r="AG72" s="98"/>
      <c r="AH72" s="99"/>
      <c r="AI72" s="99"/>
      <c r="AJ72" s="99"/>
      <c r="AK72" s="99"/>
      <c r="AL72" s="99"/>
      <c r="AM72" s="99"/>
      <c r="AN72" s="99"/>
      <c r="AO72" s="99"/>
      <c r="AP72" s="101"/>
      <c r="AQ72" s="98"/>
      <c r="AR72" s="99"/>
      <c r="AS72" s="99"/>
      <c r="AT72" s="99"/>
      <c r="AU72" s="99"/>
      <c r="AV72" s="99"/>
      <c r="AW72" s="99"/>
      <c r="AX72" s="99"/>
      <c r="AY72" s="99"/>
      <c r="AZ72" s="101"/>
      <c r="BA72" s="112"/>
      <c r="BB72" s="99"/>
      <c r="BC72" s="99"/>
      <c r="BD72" s="99"/>
      <c r="BE72" s="99"/>
      <c r="BF72" s="99"/>
      <c r="BG72" s="99"/>
      <c r="BH72" s="99"/>
      <c r="BI72" s="99"/>
      <c r="BJ72" s="100"/>
      <c r="BK72" s="98"/>
      <c r="BL72" s="113"/>
      <c r="BM72" s="113"/>
      <c r="BN72" s="113"/>
      <c r="BO72" s="114"/>
      <c r="BP72" s="112"/>
      <c r="BQ72" s="99"/>
      <c r="BR72" s="99"/>
      <c r="BS72" s="99"/>
      <c r="BT72" s="99"/>
      <c r="BU72" s="99"/>
      <c r="BV72" s="99"/>
      <c r="BW72" s="99"/>
      <c r="BX72" s="99"/>
      <c r="BY72" s="100"/>
      <c r="BZ72" s="98"/>
      <c r="CA72" s="99"/>
      <c r="CB72" s="99"/>
      <c r="CC72" s="99"/>
      <c r="CD72" s="99"/>
      <c r="CE72" s="99"/>
      <c r="CF72" s="99"/>
      <c r="CG72" s="99"/>
      <c r="CH72" s="99"/>
      <c r="CI72" s="101"/>
      <c r="CJ72" s="112"/>
      <c r="CK72" s="99"/>
      <c r="CL72" s="99"/>
      <c r="CM72" s="99"/>
      <c r="CN72" s="99"/>
      <c r="CO72" s="99"/>
      <c r="CP72" s="99"/>
      <c r="CQ72" s="99"/>
      <c r="CR72" s="99"/>
      <c r="CS72" s="100"/>
      <c r="CT72" s="98"/>
      <c r="CU72" s="99"/>
      <c r="CV72" s="99"/>
      <c r="CW72" s="99"/>
      <c r="CX72" s="99"/>
      <c r="CY72" s="99"/>
      <c r="CZ72" s="99"/>
      <c r="DA72" s="99"/>
      <c r="DB72" s="99"/>
      <c r="DC72" s="101"/>
      <c r="DD72" s="112"/>
      <c r="DE72" s="99"/>
      <c r="DF72" s="99"/>
      <c r="DG72" s="99"/>
      <c r="DH72" s="99"/>
      <c r="DI72" s="99"/>
      <c r="DJ72" s="99"/>
      <c r="DK72" s="99"/>
      <c r="DL72" s="99"/>
      <c r="DM72" s="101"/>
      <c r="DN72" s="98"/>
      <c r="DO72" s="99"/>
      <c r="DP72" s="99"/>
      <c r="DQ72" s="99"/>
      <c r="DR72" s="99"/>
      <c r="DS72" s="99"/>
      <c r="DT72" s="99"/>
      <c r="DU72" s="99"/>
      <c r="DV72" s="99"/>
      <c r="DW72" s="100"/>
      <c r="DX72" s="98"/>
      <c r="DY72" s="99"/>
      <c r="DZ72" s="99"/>
      <c r="EA72" s="99"/>
      <c r="EB72" s="101"/>
      <c r="EC72" s="112"/>
      <c r="ED72" s="99"/>
      <c r="EE72" s="99"/>
      <c r="EF72" s="99"/>
      <c r="EG72" s="99"/>
      <c r="EH72" s="99"/>
      <c r="EI72" s="99"/>
      <c r="EJ72" s="99"/>
      <c r="EK72" s="99"/>
      <c r="EL72" s="99"/>
      <c r="EM72" s="99"/>
      <c r="EN72" s="99"/>
      <c r="EO72" s="99"/>
      <c r="EP72" s="99"/>
      <c r="EQ72" s="101"/>
      <c r="ER72" s="98"/>
      <c r="ES72" s="99"/>
      <c r="ET72" s="99"/>
      <c r="EU72" s="99"/>
      <c r="EV72" s="99"/>
      <c r="EW72" s="99"/>
      <c r="EX72" s="99"/>
      <c r="EY72" s="99"/>
      <c r="EZ72" s="99"/>
      <c r="FA72" s="99"/>
      <c r="FB72" s="99"/>
      <c r="FC72" s="99"/>
      <c r="FD72" s="99"/>
      <c r="FE72" s="99"/>
      <c r="FF72" s="101"/>
      <c r="FG72" s="112"/>
      <c r="FH72" s="99"/>
      <c r="FI72" s="99"/>
      <c r="FJ72" s="99"/>
      <c r="FK72" s="99"/>
      <c r="FL72" s="99"/>
      <c r="FM72" s="99"/>
      <c r="FN72" s="99"/>
      <c r="FO72" s="99"/>
      <c r="FP72" s="99"/>
      <c r="FQ72" s="99"/>
      <c r="FR72" s="99"/>
      <c r="FS72" s="99"/>
      <c r="FT72" s="99"/>
      <c r="FU72" s="100"/>
      <c r="FV72" s="98"/>
      <c r="FW72" s="113"/>
      <c r="FX72" s="113"/>
      <c r="FY72" s="113"/>
      <c r="FZ72" s="113"/>
      <c r="GA72" s="99"/>
      <c r="GB72" s="113"/>
      <c r="GC72" s="113"/>
      <c r="GD72" s="113"/>
      <c r="GE72" s="114"/>
    </row>
    <row r="73" spans="1:187" s="48" customFormat="1" x14ac:dyDescent="0.25">
      <c r="A73" s="187">
        <v>14</v>
      </c>
      <c r="B73" s="66" t="s">
        <v>18</v>
      </c>
      <c r="C73" s="71">
        <f t="shared" si="7"/>
        <v>21935300</v>
      </c>
      <c r="D73" s="71">
        <f t="shared" si="13"/>
        <v>5406566</v>
      </c>
      <c r="E73" s="72">
        <f t="shared" si="14"/>
        <v>5390811</v>
      </c>
      <c r="F73" s="72">
        <f t="shared" si="15"/>
        <v>5500118</v>
      </c>
      <c r="G73" s="75">
        <f t="shared" si="16"/>
        <v>5637805</v>
      </c>
      <c r="H73" s="71">
        <f t="shared" si="8"/>
        <v>11161557</v>
      </c>
      <c r="I73" s="72">
        <f t="shared" si="9"/>
        <v>2793765</v>
      </c>
      <c r="J73" s="72">
        <f t="shared" si="10"/>
        <v>2792000</v>
      </c>
      <c r="K73" s="72">
        <f t="shared" si="11"/>
        <v>2787679</v>
      </c>
      <c r="L73" s="73">
        <f t="shared" si="12"/>
        <v>2788113</v>
      </c>
      <c r="M73" s="116">
        <v>10199</v>
      </c>
      <c r="N73" s="91">
        <v>2550</v>
      </c>
      <c r="O73" s="91">
        <v>2551</v>
      </c>
      <c r="P73" s="91">
        <v>2549</v>
      </c>
      <c r="Q73" s="91">
        <v>2549</v>
      </c>
      <c r="R73" s="91">
        <v>3606628</v>
      </c>
      <c r="S73" s="91">
        <v>901457</v>
      </c>
      <c r="T73" s="91">
        <v>902596</v>
      </c>
      <c r="U73" s="91">
        <v>901506</v>
      </c>
      <c r="V73" s="92">
        <v>901069</v>
      </c>
      <c r="W73" s="90">
        <v>691</v>
      </c>
      <c r="X73" s="91">
        <v>173</v>
      </c>
      <c r="Y73" s="91">
        <v>173</v>
      </c>
      <c r="Z73" s="91">
        <v>173</v>
      </c>
      <c r="AA73" s="91">
        <v>172</v>
      </c>
      <c r="AB73" s="91">
        <v>1879313</v>
      </c>
      <c r="AC73" s="91">
        <v>470508</v>
      </c>
      <c r="AD73" s="91">
        <v>470508</v>
      </c>
      <c r="AE73" s="91">
        <v>470508</v>
      </c>
      <c r="AF73" s="92">
        <v>467789</v>
      </c>
      <c r="AG73" s="90">
        <v>394</v>
      </c>
      <c r="AH73" s="91">
        <v>99</v>
      </c>
      <c r="AI73" s="91">
        <v>99</v>
      </c>
      <c r="AJ73" s="91">
        <v>98</v>
      </c>
      <c r="AK73" s="91">
        <v>98</v>
      </c>
      <c r="AL73" s="91">
        <v>1207400</v>
      </c>
      <c r="AM73" s="91">
        <v>303382</v>
      </c>
      <c r="AN73" s="91">
        <v>303382</v>
      </c>
      <c r="AO73" s="91">
        <v>300318</v>
      </c>
      <c r="AP73" s="92">
        <v>300318</v>
      </c>
      <c r="AQ73" s="90">
        <v>458</v>
      </c>
      <c r="AR73" s="91">
        <v>115</v>
      </c>
      <c r="AS73" s="91">
        <v>115</v>
      </c>
      <c r="AT73" s="91">
        <v>114</v>
      </c>
      <c r="AU73" s="91">
        <v>114</v>
      </c>
      <c r="AV73" s="91">
        <v>423943</v>
      </c>
      <c r="AW73" s="91">
        <v>106449</v>
      </c>
      <c r="AX73" s="91">
        <v>106449</v>
      </c>
      <c r="AY73" s="91">
        <v>105523</v>
      </c>
      <c r="AZ73" s="92">
        <v>105522</v>
      </c>
      <c r="BA73" s="116">
        <v>1176</v>
      </c>
      <c r="BB73" s="91">
        <v>294</v>
      </c>
      <c r="BC73" s="91">
        <v>292</v>
      </c>
      <c r="BD73" s="91">
        <v>293</v>
      </c>
      <c r="BE73" s="91">
        <v>297</v>
      </c>
      <c r="BF73" s="91">
        <v>941675</v>
      </c>
      <c r="BG73" s="91">
        <v>236319</v>
      </c>
      <c r="BH73" s="91">
        <v>233415</v>
      </c>
      <c r="BI73" s="91">
        <v>234175</v>
      </c>
      <c r="BJ73" s="110">
        <v>237766</v>
      </c>
      <c r="BK73" s="90">
        <f t="shared" si="21"/>
        <v>3102598</v>
      </c>
      <c r="BL73" s="76">
        <f>BV73+CF73+CP73+CZ73</f>
        <v>775650</v>
      </c>
      <c r="BM73" s="76">
        <f t="shared" ref="BM73:BO73" si="39">BW73+CG73+CQ73+DA73</f>
        <v>775650</v>
      </c>
      <c r="BN73" s="76">
        <f t="shared" si="39"/>
        <v>775649</v>
      </c>
      <c r="BO73" s="77">
        <f t="shared" si="39"/>
        <v>775649</v>
      </c>
      <c r="BP73" s="116">
        <v>6247</v>
      </c>
      <c r="BQ73" s="91">
        <v>1562</v>
      </c>
      <c r="BR73" s="91">
        <v>1562</v>
      </c>
      <c r="BS73" s="91">
        <v>1562</v>
      </c>
      <c r="BT73" s="91">
        <v>1561</v>
      </c>
      <c r="BU73" s="91">
        <v>2926160</v>
      </c>
      <c r="BV73" s="91">
        <v>731540</v>
      </c>
      <c r="BW73" s="91">
        <v>731540</v>
      </c>
      <c r="BX73" s="91">
        <v>731540</v>
      </c>
      <c r="BY73" s="110">
        <v>731540</v>
      </c>
      <c r="BZ73" s="90">
        <v>0</v>
      </c>
      <c r="CA73" s="91">
        <v>0</v>
      </c>
      <c r="CB73" s="91">
        <v>0</v>
      </c>
      <c r="CC73" s="91">
        <v>0</v>
      </c>
      <c r="CD73" s="91">
        <v>0</v>
      </c>
      <c r="CE73" s="91">
        <v>0</v>
      </c>
      <c r="CF73" s="91">
        <v>0</v>
      </c>
      <c r="CG73" s="91">
        <v>0</v>
      </c>
      <c r="CH73" s="91">
        <v>0</v>
      </c>
      <c r="CI73" s="92">
        <v>0</v>
      </c>
      <c r="CJ73" s="116">
        <v>0</v>
      </c>
      <c r="CK73" s="91">
        <v>0</v>
      </c>
      <c r="CL73" s="91">
        <v>0</v>
      </c>
      <c r="CM73" s="91">
        <v>0</v>
      </c>
      <c r="CN73" s="91">
        <v>0</v>
      </c>
      <c r="CO73" s="91">
        <v>0</v>
      </c>
      <c r="CP73" s="91">
        <v>0</v>
      </c>
      <c r="CQ73" s="91">
        <v>0</v>
      </c>
      <c r="CR73" s="91">
        <v>0</v>
      </c>
      <c r="CS73" s="110">
        <v>0</v>
      </c>
      <c r="CT73" s="90">
        <v>309</v>
      </c>
      <c r="CU73" s="91">
        <v>77</v>
      </c>
      <c r="CV73" s="91">
        <v>77</v>
      </c>
      <c r="CW73" s="91">
        <v>77</v>
      </c>
      <c r="CX73" s="91">
        <v>78</v>
      </c>
      <c r="CY73" s="91">
        <v>176438</v>
      </c>
      <c r="CZ73" s="91">
        <v>44110</v>
      </c>
      <c r="DA73" s="91">
        <v>44110</v>
      </c>
      <c r="DB73" s="91">
        <v>44109</v>
      </c>
      <c r="DC73" s="92">
        <v>44109</v>
      </c>
      <c r="DD73" s="116">
        <v>307</v>
      </c>
      <c r="DE73" s="91">
        <v>74</v>
      </c>
      <c r="DF73" s="91">
        <v>75</v>
      </c>
      <c r="DG73" s="91">
        <v>78</v>
      </c>
      <c r="DH73" s="91">
        <v>80</v>
      </c>
      <c r="DI73" s="91">
        <v>9141277</v>
      </c>
      <c r="DJ73" s="91">
        <v>2217559</v>
      </c>
      <c r="DK73" s="91">
        <v>2199122</v>
      </c>
      <c r="DL73" s="91">
        <v>2332064</v>
      </c>
      <c r="DM73" s="92">
        <v>2392532</v>
      </c>
      <c r="DN73" s="90">
        <v>47</v>
      </c>
      <c r="DO73" s="91">
        <v>11</v>
      </c>
      <c r="DP73" s="91">
        <v>11</v>
      </c>
      <c r="DQ73" s="91">
        <v>10</v>
      </c>
      <c r="DR73" s="91">
        <v>15</v>
      </c>
      <c r="DS73" s="91">
        <v>726654</v>
      </c>
      <c r="DT73" s="91">
        <v>168789</v>
      </c>
      <c r="DU73" s="91">
        <v>173236</v>
      </c>
      <c r="DV73" s="91">
        <v>153922</v>
      </c>
      <c r="DW73" s="110">
        <v>230707</v>
      </c>
      <c r="DX73" s="71">
        <f>DY73+DZ73+EB73+EA73</f>
        <v>905812</v>
      </c>
      <c r="DY73" s="72">
        <f>EN73+FC73+FR73</f>
        <v>226453</v>
      </c>
      <c r="DZ73" s="72">
        <f>EO73+FD73+FS73</f>
        <v>226453</v>
      </c>
      <c r="EA73" s="72">
        <f>EP73+FE73+FT73</f>
        <v>226453</v>
      </c>
      <c r="EB73" s="73">
        <f>EQ73+FF73+FU73</f>
        <v>226453</v>
      </c>
      <c r="EC73" s="116">
        <v>1968</v>
      </c>
      <c r="ED73" s="91">
        <v>492</v>
      </c>
      <c r="EE73" s="91">
        <v>492</v>
      </c>
      <c r="EF73" s="91">
        <v>492</v>
      </c>
      <c r="EG73" s="91">
        <v>492</v>
      </c>
      <c r="EH73" s="91">
        <v>4085</v>
      </c>
      <c r="EI73" s="91">
        <v>1022</v>
      </c>
      <c r="EJ73" s="91">
        <v>1021</v>
      </c>
      <c r="EK73" s="91">
        <v>1021</v>
      </c>
      <c r="EL73" s="91">
        <v>1021</v>
      </c>
      <c r="EM73" s="91">
        <v>905812</v>
      </c>
      <c r="EN73" s="91">
        <v>226453</v>
      </c>
      <c r="EO73" s="91">
        <v>226453</v>
      </c>
      <c r="EP73" s="91">
        <v>226453</v>
      </c>
      <c r="EQ73" s="92">
        <v>226453</v>
      </c>
      <c r="ER73" s="90">
        <v>0</v>
      </c>
      <c r="ES73" s="91">
        <v>0</v>
      </c>
      <c r="ET73" s="91">
        <v>0</v>
      </c>
      <c r="EU73" s="91">
        <v>0</v>
      </c>
      <c r="EV73" s="91">
        <v>0</v>
      </c>
      <c r="EW73" s="91">
        <v>0</v>
      </c>
      <c r="EX73" s="91">
        <v>0</v>
      </c>
      <c r="EY73" s="91">
        <v>0</v>
      </c>
      <c r="EZ73" s="91">
        <v>0</v>
      </c>
      <c r="FA73" s="91">
        <v>0</v>
      </c>
      <c r="FB73" s="91">
        <v>0</v>
      </c>
      <c r="FC73" s="91">
        <v>0</v>
      </c>
      <c r="FD73" s="91">
        <v>0</v>
      </c>
      <c r="FE73" s="91">
        <v>0</v>
      </c>
      <c r="FF73" s="92">
        <v>0</v>
      </c>
      <c r="FG73" s="116">
        <f t="shared" si="23"/>
        <v>0</v>
      </c>
      <c r="FH73" s="91"/>
      <c r="FI73" s="91"/>
      <c r="FJ73" s="91"/>
      <c r="FK73" s="91"/>
      <c r="FL73" s="91">
        <f t="shared" si="24"/>
        <v>0</v>
      </c>
      <c r="FM73" s="91"/>
      <c r="FN73" s="91"/>
      <c r="FO73" s="91"/>
      <c r="FP73" s="91"/>
      <c r="FQ73" s="91">
        <f t="shared" si="25"/>
        <v>0</v>
      </c>
      <c r="FR73" s="91"/>
      <c r="FS73" s="91"/>
      <c r="FT73" s="91"/>
      <c r="FU73" s="110"/>
      <c r="FV73" s="90">
        <v>0</v>
      </c>
      <c r="FW73" s="117">
        <v>0</v>
      </c>
      <c r="FX73" s="117">
        <v>0</v>
      </c>
      <c r="FY73" s="117">
        <v>0</v>
      </c>
      <c r="FZ73" s="117">
        <v>0</v>
      </c>
      <c r="GA73" s="91">
        <v>0</v>
      </c>
      <c r="GB73" s="117">
        <v>0</v>
      </c>
      <c r="GC73" s="117">
        <v>0</v>
      </c>
      <c r="GD73" s="117">
        <v>0</v>
      </c>
      <c r="GE73" s="118">
        <v>0</v>
      </c>
    </row>
    <row r="74" spans="1:187" s="48" customFormat="1" x14ac:dyDescent="0.25">
      <c r="A74" s="189"/>
      <c r="B74" s="89" t="s">
        <v>69</v>
      </c>
      <c r="C74" s="82">
        <f t="shared" si="7"/>
        <v>67292</v>
      </c>
      <c r="D74" s="82">
        <f t="shared" si="13"/>
        <v>16823</v>
      </c>
      <c r="E74" s="83">
        <f t="shared" si="14"/>
        <v>16823</v>
      </c>
      <c r="F74" s="83">
        <f t="shared" si="15"/>
        <v>16823</v>
      </c>
      <c r="G74" s="84">
        <f t="shared" si="16"/>
        <v>16823</v>
      </c>
      <c r="H74" s="82">
        <f t="shared" si="8"/>
        <v>67292</v>
      </c>
      <c r="I74" s="83">
        <f t="shared" si="9"/>
        <v>16823</v>
      </c>
      <c r="J74" s="83">
        <f t="shared" si="10"/>
        <v>16823</v>
      </c>
      <c r="K74" s="83">
        <f t="shared" si="11"/>
        <v>16823</v>
      </c>
      <c r="L74" s="85">
        <f t="shared" si="12"/>
        <v>16823</v>
      </c>
      <c r="M74" s="86">
        <v>928</v>
      </c>
      <c r="N74" s="83">
        <v>232</v>
      </c>
      <c r="O74" s="83">
        <v>232</v>
      </c>
      <c r="P74" s="83">
        <v>232</v>
      </c>
      <c r="Q74" s="83">
        <v>232</v>
      </c>
      <c r="R74" s="83">
        <v>67292</v>
      </c>
      <c r="S74" s="83">
        <v>16823</v>
      </c>
      <c r="T74" s="83">
        <v>16823</v>
      </c>
      <c r="U74" s="83">
        <v>16823</v>
      </c>
      <c r="V74" s="85">
        <v>16823</v>
      </c>
      <c r="W74" s="82"/>
      <c r="X74" s="83"/>
      <c r="Y74" s="83"/>
      <c r="Z74" s="83"/>
      <c r="AA74" s="83"/>
      <c r="AB74" s="83"/>
      <c r="AC74" s="83"/>
      <c r="AD74" s="83"/>
      <c r="AE74" s="83"/>
      <c r="AF74" s="85"/>
      <c r="AG74" s="82"/>
      <c r="AH74" s="83"/>
      <c r="AI74" s="83"/>
      <c r="AJ74" s="83"/>
      <c r="AK74" s="83"/>
      <c r="AL74" s="83"/>
      <c r="AM74" s="83"/>
      <c r="AN74" s="83"/>
      <c r="AO74" s="83"/>
      <c r="AP74" s="85"/>
      <c r="AQ74" s="82"/>
      <c r="AR74" s="83"/>
      <c r="AS74" s="83"/>
      <c r="AT74" s="83"/>
      <c r="AU74" s="83"/>
      <c r="AV74" s="83"/>
      <c r="AW74" s="83"/>
      <c r="AX74" s="83"/>
      <c r="AY74" s="83"/>
      <c r="AZ74" s="85"/>
      <c r="BA74" s="86"/>
      <c r="BB74" s="83"/>
      <c r="BC74" s="83"/>
      <c r="BD74" s="83"/>
      <c r="BE74" s="83"/>
      <c r="BF74" s="83"/>
      <c r="BG74" s="83"/>
      <c r="BH74" s="83"/>
      <c r="BI74" s="83"/>
      <c r="BJ74" s="84"/>
      <c r="BK74" s="82"/>
      <c r="BL74" s="87"/>
      <c r="BM74" s="87"/>
      <c r="BN74" s="87"/>
      <c r="BO74" s="88"/>
      <c r="BP74" s="86"/>
      <c r="BQ74" s="83"/>
      <c r="BR74" s="83"/>
      <c r="BS74" s="83"/>
      <c r="BT74" s="83"/>
      <c r="BU74" s="83"/>
      <c r="BV74" s="83"/>
      <c r="BW74" s="83"/>
      <c r="BX74" s="83"/>
      <c r="BY74" s="84"/>
      <c r="BZ74" s="82"/>
      <c r="CA74" s="83"/>
      <c r="CB74" s="83"/>
      <c r="CC74" s="83"/>
      <c r="CD74" s="83"/>
      <c r="CE74" s="83"/>
      <c r="CF74" s="83"/>
      <c r="CG74" s="83"/>
      <c r="CH74" s="83"/>
      <c r="CI74" s="85"/>
      <c r="CJ74" s="86"/>
      <c r="CK74" s="83"/>
      <c r="CL74" s="83"/>
      <c r="CM74" s="83"/>
      <c r="CN74" s="83"/>
      <c r="CO74" s="83"/>
      <c r="CP74" s="83"/>
      <c r="CQ74" s="83"/>
      <c r="CR74" s="83"/>
      <c r="CS74" s="84"/>
      <c r="CT74" s="82"/>
      <c r="CU74" s="83"/>
      <c r="CV74" s="83"/>
      <c r="CW74" s="83"/>
      <c r="CX74" s="83"/>
      <c r="CY74" s="83"/>
      <c r="CZ74" s="83"/>
      <c r="DA74" s="83"/>
      <c r="DB74" s="83"/>
      <c r="DC74" s="85"/>
      <c r="DD74" s="86"/>
      <c r="DE74" s="83"/>
      <c r="DF74" s="83"/>
      <c r="DG74" s="83"/>
      <c r="DH74" s="83"/>
      <c r="DI74" s="83"/>
      <c r="DJ74" s="83"/>
      <c r="DK74" s="83"/>
      <c r="DL74" s="83"/>
      <c r="DM74" s="85"/>
      <c r="DN74" s="82"/>
      <c r="DO74" s="83"/>
      <c r="DP74" s="83"/>
      <c r="DQ74" s="83"/>
      <c r="DR74" s="83"/>
      <c r="DS74" s="83"/>
      <c r="DT74" s="83"/>
      <c r="DU74" s="83"/>
      <c r="DV74" s="83"/>
      <c r="DW74" s="84"/>
      <c r="DX74" s="82"/>
      <c r="DY74" s="83"/>
      <c r="DZ74" s="83"/>
      <c r="EA74" s="83"/>
      <c r="EB74" s="85"/>
      <c r="EC74" s="86"/>
      <c r="ED74" s="83"/>
      <c r="EE74" s="83"/>
      <c r="EF74" s="83"/>
      <c r="EG74" s="83"/>
      <c r="EH74" s="83"/>
      <c r="EI74" s="83"/>
      <c r="EJ74" s="83"/>
      <c r="EK74" s="83"/>
      <c r="EL74" s="83"/>
      <c r="EM74" s="83"/>
      <c r="EN74" s="83"/>
      <c r="EO74" s="83"/>
      <c r="EP74" s="83"/>
      <c r="EQ74" s="85"/>
      <c r="ER74" s="82"/>
      <c r="ES74" s="83"/>
      <c r="ET74" s="83"/>
      <c r="EU74" s="83"/>
      <c r="EV74" s="83"/>
      <c r="EW74" s="83"/>
      <c r="EX74" s="83"/>
      <c r="EY74" s="83"/>
      <c r="EZ74" s="83"/>
      <c r="FA74" s="83"/>
      <c r="FB74" s="83"/>
      <c r="FC74" s="83"/>
      <c r="FD74" s="83"/>
      <c r="FE74" s="83"/>
      <c r="FF74" s="85"/>
      <c r="FG74" s="86"/>
      <c r="FH74" s="83"/>
      <c r="FI74" s="83"/>
      <c r="FJ74" s="83"/>
      <c r="FK74" s="83"/>
      <c r="FL74" s="83"/>
      <c r="FM74" s="83"/>
      <c r="FN74" s="83"/>
      <c r="FO74" s="83"/>
      <c r="FP74" s="83"/>
      <c r="FQ74" s="83"/>
      <c r="FR74" s="83"/>
      <c r="FS74" s="83"/>
      <c r="FT74" s="83"/>
      <c r="FU74" s="84"/>
      <c r="FV74" s="82"/>
      <c r="FW74" s="87"/>
      <c r="FX74" s="87"/>
      <c r="FY74" s="87"/>
      <c r="FZ74" s="87"/>
      <c r="GA74" s="83"/>
      <c r="GB74" s="87"/>
      <c r="GC74" s="87"/>
      <c r="GD74" s="87"/>
      <c r="GE74" s="88"/>
    </row>
    <row r="75" spans="1:187" s="48" customFormat="1" x14ac:dyDescent="0.25">
      <c r="A75" s="189"/>
      <c r="B75" s="93" t="s">
        <v>84</v>
      </c>
      <c r="C75" s="82">
        <f t="shared" si="7"/>
        <v>126908</v>
      </c>
      <c r="D75" s="82">
        <f t="shared" ref="D75:D106" si="40">I75+DJ75+DT75+DY75+GB75</f>
        <v>31727</v>
      </c>
      <c r="E75" s="83">
        <f t="shared" ref="E75:E106" si="41">J75+DK75+DU75+DZ75+GC75</f>
        <v>31727</v>
      </c>
      <c r="F75" s="83">
        <f t="shared" ref="F75:F106" si="42">K75+DL75+DV75+EA75+GD75</f>
        <v>31727</v>
      </c>
      <c r="G75" s="84">
        <f t="shared" ref="G75:G106" si="43">L75+DM75+DW75+EB75+GE75</f>
        <v>31727</v>
      </c>
      <c r="H75" s="82">
        <f t="shared" si="8"/>
        <v>126908</v>
      </c>
      <c r="I75" s="83">
        <f t="shared" si="9"/>
        <v>31727</v>
      </c>
      <c r="J75" s="83">
        <f t="shared" si="10"/>
        <v>31727</v>
      </c>
      <c r="K75" s="83">
        <f t="shared" si="11"/>
        <v>31727</v>
      </c>
      <c r="L75" s="85">
        <f t="shared" si="12"/>
        <v>31727</v>
      </c>
      <c r="M75" s="86"/>
      <c r="N75" s="83"/>
      <c r="O75" s="83"/>
      <c r="P75" s="83"/>
      <c r="Q75" s="83"/>
      <c r="R75" s="83"/>
      <c r="S75" s="83"/>
      <c r="T75" s="83"/>
      <c r="U75" s="83"/>
      <c r="V75" s="85"/>
      <c r="W75" s="82"/>
      <c r="X75" s="83"/>
      <c r="Y75" s="83"/>
      <c r="Z75" s="83"/>
      <c r="AA75" s="83"/>
      <c r="AB75" s="83"/>
      <c r="AC75" s="83"/>
      <c r="AD75" s="83"/>
      <c r="AE75" s="83"/>
      <c r="AF75" s="85"/>
      <c r="AG75" s="82"/>
      <c r="AH75" s="83"/>
      <c r="AI75" s="83"/>
      <c r="AJ75" s="83"/>
      <c r="AK75" s="83"/>
      <c r="AL75" s="83"/>
      <c r="AM75" s="83"/>
      <c r="AN75" s="83"/>
      <c r="AO75" s="83"/>
      <c r="AP75" s="85"/>
      <c r="AQ75" s="82"/>
      <c r="AR75" s="83"/>
      <c r="AS75" s="83"/>
      <c r="AT75" s="83"/>
      <c r="AU75" s="83"/>
      <c r="AV75" s="83"/>
      <c r="AW75" s="83"/>
      <c r="AX75" s="83"/>
      <c r="AY75" s="83"/>
      <c r="AZ75" s="85"/>
      <c r="BA75" s="86">
        <v>112</v>
      </c>
      <c r="BB75" s="83">
        <v>28</v>
      </c>
      <c r="BC75" s="83">
        <v>28</v>
      </c>
      <c r="BD75" s="83">
        <v>28</v>
      </c>
      <c r="BE75" s="83">
        <v>28</v>
      </c>
      <c r="BF75" s="83">
        <v>126908</v>
      </c>
      <c r="BG75" s="83">
        <v>31727</v>
      </c>
      <c r="BH75" s="83">
        <v>31727</v>
      </c>
      <c r="BI75" s="83">
        <v>31727</v>
      </c>
      <c r="BJ75" s="84">
        <v>31727</v>
      </c>
      <c r="BK75" s="82"/>
      <c r="BL75" s="87"/>
      <c r="BM75" s="87"/>
      <c r="BN75" s="87"/>
      <c r="BO75" s="88"/>
      <c r="BP75" s="86"/>
      <c r="BQ75" s="83"/>
      <c r="BR75" s="83"/>
      <c r="BS75" s="83"/>
      <c r="BT75" s="83"/>
      <c r="BU75" s="83"/>
      <c r="BV75" s="83"/>
      <c r="BW75" s="83"/>
      <c r="BX75" s="83"/>
      <c r="BY75" s="84"/>
      <c r="BZ75" s="82"/>
      <c r="CA75" s="83"/>
      <c r="CB75" s="83"/>
      <c r="CC75" s="83"/>
      <c r="CD75" s="83"/>
      <c r="CE75" s="83"/>
      <c r="CF75" s="83"/>
      <c r="CG75" s="83"/>
      <c r="CH75" s="83"/>
      <c r="CI75" s="85"/>
      <c r="CJ75" s="86"/>
      <c r="CK75" s="83"/>
      <c r="CL75" s="83"/>
      <c r="CM75" s="83"/>
      <c r="CN75" s="83"/>
      <c r="CO75" s="83"/>
      <c r="CP75" s="83"/>
      <c r="CQ75" s="83"/>
      <c r="CR75" s="83"/>
      <c r="CS75" s="84"/>
      <c r="CT75" s="82"/>
      <c r="CU75" s="83"/>
      <c r="CV75" s="83"/>
      <c r="CW75" s="83"/>
      <c r="CX75" s="83"/>
      <c r="CY75" s="83"/>
      <c r="CZ75" s="83"/>
      <c r="DA75" s="83"/>
      <c r="DB75" s="83"/>
      <c r="DC75" s="85"/>
      <c r="DD75" s="86"/>
      <c r="DE75" s="83"/>
      <c r="DF75" s="83"/>
      <c r="DG75" s="83"/>
      <c r="DH75" s="83"/>
      <c r="DI75" s="83"/>
      <c r="DJ75" s="83"/>
      <c r="DK75" s="83"/>
      <c r="DL75" s="83"/>
      <c r="DM75" s="85"/>
      <c r="DN75" s="82"/>
      <c r="DO75" s="83"/>
      <c r="DP75" s="83"/>
      <c r="DQ75" s="83"/>
      <c r="DR75" s="83"/>
      <c r="DS75" s="83"/>
      <c r="DT75" s="83"/>
      <c r="DU75" s="83"/>
      <c r="DV75" s="83"/>
      <c r="DW75" s="84"/>
      <c r="DX75" s="82"/>
      <c r="DY75" s="83"/>
      <c r="DZ75" s="83"/>
      <c r="EA75" s="83"/>
      <c r="EB75" s="85"/>
      <c r="EC75" s="86"/>
      <c r="ED75" s="83"/>
      <c r="EE75" s="83"/>
      <c r="EF75" s="83"/>
      <c r="EG75" s="83"/>
      <c r="EH75" s="83"/>
      <c r="EI75" s="83"/>
      <c r="EJ75" s="83"/>
      <c r="EK75" s="83"/>
      <c r="EL75" s="83"/>
      <c r="EM75" s="83"/>
      <c r="EN75" s="83"/>
      <c r="EO75" s="83"/>
      <c r="EP75" s="83"/>
      <c r="EQ75" s="85"/>
      <c r="ER75" s="82"/>
      <c r="ES75" s="83"/>
      <c r="ET75" s="83"/>
      <c r="EU75" s="83"/>
      <c r="EV75" s="83"/>
      <c r="EW75" s="83"/>
      <c r="EX75" s="83"/>
      <c r="EY75" s="83"/>
      <c r="EZ75" s="83"/>
      <c r="FA75" s="83"/>
      <c r="FB75" s="83"/>
      <c r="FC75" s="83"/>
      <c r="FD75" s="83"/>
      <c r="FE75" s="83"/>
      <c r="FF75" s="85"/>
      <c r="FG75" s="86"/>
      <c r="FH75" s="83"/>
      <c r="FI75" s="83"/>
      <c r="FJ75" s="83"/>
      <c r="FK75" s="83"/>
      <c r="FL75" s="83"/>
      <c r="FM75" s="83"/>
      <c r="FN75" s="83"/>
      <c r="FO75" s="83"/>
      <c r="FP75" s="83"/>
      <c r="FQ75" s="83"/>
      <c r="FR75" s="83"/>
      <c r="FS75" s="83"/>
      <c r="FT75" s="83"/>
      <c r="FU75" s="84"/>
      <c r="FV75" s="82"/>
      <c r="FW75" s="87"/>
      <c r="FX75" s="87"/>
      <c r="FY75" s="87"/>
      <c r="FZ75" s="87"/>
      <c r="GA75" s="83"/>
      <c r="GB75" s="87"/>
      <c r="GC75" s="87"/>
      <c r="GD75" s="87"/>
      <c r="GE75" s="88"/>
    </row>
    <row r="76" spans="1:187" s="48" customFormat="1" x14ac:dyDescent="0.25">
      <c r="A76" s="189"/>
      <c r="B76" s="93" t="s">
        <v>85</v>
      </c>
      <c r="C76" s="82">
        <f t="shared" ref="C76:C118" si="44">D76+E76+F76+G76</f>
        <v>135904</v>
      </c>
      <c r="D76" s="82">
        <f t="shared" si="40"/>
        <v>33976</v>
      </c>
      <c r="E76" s="83">
        <f t="shared" si="41"/>
        <v>33976</v>
      </c>
      <c r="F76" s="83">
        <f t="shared" si="42"/>
        <v>33976</v>
      </c>
      <c r="G76" s="84">
        <f t="shared" si="43"/>
        <v>33976</v>
      </c>
      <c r="H76" s="82">
        <f t="shared" ref="H76:H118" si="45">I76+J76+K76+L76</f>
        <v>135904</v>
      </c>
      <c r="I76" s="83">
        <f t="shared" ref="I76:I118" si="46">S76+AC76+AM76+AW76+BG76+BL76</f>
        <v>33976</v>
      </c>
      <c r="J76" s="83">
        <f t="shared" ref="J76:J118" si="47">T76+AD76+AN76+AX76+BH76+BM76</f>
        <v>33976</v>
      </c>
      <c r="K76" s="83">
        <f t="shared" ref="K76:K118" si="48">U76+AE76+AO76+AY76+BI76+BN76</f>
        <v>33976</v>
      </c>
      <c r="L76" s="85">
        <f t="shared" ref="L76:L118" si="49">V76+AF76+AP76+AZ76+BJ76+BO76</f>
        <v>33976</v>
      </c>
      <c r="M76" s="86"/>
      <c r="N76" s="83"/>
      <c r="O76" s="83"/>
      <c r="P76" s="83"/>
      <c r="Q76" s="83"/>
      <c r="R76" s="83"/>
      <c r="S76" s="83"/>
      <c r="T76" s="83"/>
      <c r="U76" s="83"/>
      <c r="V76" s="85"/>
      <c r="W76" s="82"/>
      <c r="X76" s="83"/>
      <c r="Y76" s="83"/>
      <c r="Z76" s="83"/>
      <c r="AA76" s="83"/>
      <c r="AB76" s="83"/>
      <c r="AC76" s="83"/>
      <c r="AD76" s="83"/>
      <c r="AE76" s="83"/>
      <c r="AF76" s="85"/>
      <c r="AG76" s="82"/>
      <c r="AH76" s="83"/>
      <c r="AI76" s="83"/>
      <c r="AJ76" s="83"/>
      <c r="AK76" s="83"/>
      <c r="AL76" s="83"/>
      <c r="AM76" s="83"/>
      <c r="AN76" s="83"/>
      <c r="AO76" s="83"/>
      <c r="AP76" s="85"/>
      <c r="AQ76" s="82"/>
      <c r="AR76" s="83"/>
      <c r="AS76" s="83"/>
      <c r="AT76" s="83"/>
      <c r="AU76" s="83"/>
      <c r="AV76" s="83"/>
      <c r="AW76" s="83"/>
      <c r="AX76" s="83"/>
      <c r="AY76" s="83"/>
      <c r="AZ76" s="85"/>
      <c r="BA76" s="86">
        <v>160</v>
      </c>
      <c r="BB76" s="83">
        <v>40</v>
      </c>
      <c r="BC76" s="83">
        <v>40</v>
      </c>
      <c r="BD76" s="83">
        <v>40</v>
      </c>
      <c r="BE76" s="83">
        <v>40</v>
      </c>
      <c r="BF76" s="83">
        <v>135904</v>
      </c>
      <c r="BG76" s="83">
        <v>33976</v>
      </c>
      <c r="BH76" s="83">
        <v>33976</v>
      </c>
      <c r="BI76" s="83">
        <v>33976</v>
      </c>
      <c r="BJ76" s="84">
        <v>33976</v>
      </c>
      <c r="BK76" s="82"/>
      <c r="BL76" s="87"/>
      <c r="BM76" s="87"/>
      <c r="BN76" s="87"/>
      <c r="BO76" s="88"/>
      <c r="BP76" s="86"/>
      <c r="BQ76" s="83"/>
      <c r="BR76" s="83"/>
      <c r="BS76" s="83"/>
      <c r="BT76" s="83"/>
      <c r="BU76" s="83"/>
      <c r="BV76" s="83"/>
      <c r="BW76" s="83"/>
      <c r="BX76" s="83"/>
      <c r="BY76" s="84"/>
      <c r="BZ76" s="82"/>
      <c r="CA76" s="83"/>
      <c r="CB76" s="83"/>
      <c r="CC76" s="83"/>
      <c r="CD76" s="83"/>
      <c r="CE76" s="83"/>
      <c r="CF76" s="83"/>
      <c r="CG76" s="83"/>
      <c r="CH76" s="83"/>
      <c r="CI76" s="85"/>
      <c r="CJ76" s="86"/>
      <c r="CK76" s="83"/>
      <c r="CL76" s="83"/>
      <c r="CM76" s="83"/>
      <c r="CN76" s="83"/>
      <c r="CO76" s="83"/>
      <c r="CP76" s="83"/>
      <c r="CQ76" s="83"/>
      <c r="CR76" s="83"/>
      <c r="CS76" s="84"/>
      <c r="CT76" s="82"/>
      <c r="CU76" s="83"/>
      <c r="CV76" s="83"/>
      <c r="CW76" s="83"/>
      <c r="CX76" s="83"/>
      <c r="CY76" s="83"/>
      <c r="CZ76" s="83"/>
      <c r="DA76" s="83"/>
      <c r="DB76" s="83"/>
      <c r="DC76" s="85"/>
      <c r="DD76" s="86"/>
      <c r="DE76" s="83"/>
      <c r="DF76" s="83"/>
      <c r="DG76" s="83"/>
      <c r="DH76" s="83"/>
      <c r="DI76" s="83"/>
      <c r="DJ76" s="83"/>
      <c r="DK76" s="83"/>
      <c r="DL76" s="83"/>
      <c r="DM76" s="85"/>
      <c r="DN76" s="82"/>
      <c r="DO76" s="83"/>
      <c r="DP76" s="83"/>
      <c r="DQ76" s="83"/>
      <c r="DR76" s="83"/>
      <c r="DS76" s="83"/>
      <c r="DT76" s="83"/>
      <c r="DU76" s="83"/>
      <c r="DV76" s="83"/>
      <c r="DW76" s="84"/>
      <c r="DX76" s="82"/>
      <c r="DY76" s="83"/>
      <c r="DZ76" s="83"/>
      <c r="EA76" s="83"/>
      <c r="EB76" s="85"/>
      <c r="EC76" s="86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5"/>
      <c r="ER76" s="82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5"/>
      <c r="FG76" s="86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4"/>
      <c r="FV76" s="82"/>
      <c r="FW76" s="87"/>
      <c r="FX76" s="87"/>
      <c r="FY76" s="87"/>
      <c r="FZ76" s="87"/>
      <c r="GA76" s="83"/>
      <c r="GB76" s="87"/>
      <c r="GC76" s="87"/>
      <c r="GD76" s="87"/>
      <c r="GE76" s="88"/>
    </row>
    <row r="77" spans="1:187" s="48" customFormat="1" ht="16.5" thickBot="1" x14ac:dyDescent="0.3">
      <c r="A77" s="188"/>
      <c r="B77" s="121" t="s">
        <v>63</v>
      </c>
      <c r="C77" s="98">
        <f t="shared" si="44"/>
        <v>6493</v>
      </c>
      <c r="D77" s="98">
        <f t="shared" si="40"/>
        <v>2164</v>
      </c>
      <c r="E77" s="99">
        <f t="shared" si="41"/>
        <v>0</v>
      </c>
      <c r="F77" s="99">
        <f t="shared" si="42"/>
        <v>4329</v>
      </c>
      <c r="G77" s="100">
        <f t="shared" si="43"/>
        <v>0</v>
      </c>
      <c r="H77" s="98">
        <f t="shared" si="45"/>
        <v>6493</v>
      </c>
      <c r="I77" s="99">
        <f t="shared" si="46"/>
        <v>2164</v>
      </c>
      <c r="J77" s="99">
        <f t="shared" si="47"/>
        <v>0</v>
      </c>
      <c r="K77" s="99">
        <f t="shared" si="48"/>
        <v>4329</v>
      </c>
      <c r="L77" s="101">
        <f t="shared" si="49"/>
        <v>0</v>
      </c>
      <c r="M77" s="102">
        <v>3</v>
      </c>
      <c r="N77" s="103">
        <v>1</v>
      </c>
      <c r="O77" s="103">
        <v>0</v>
      </c>
      <c r="P77" s="103">
        <v>2</v>
      </c>
      <c r="Q77" s="103">
        <v>0</v>
      </c>
      <c r="R77" s="103">
        <v>6493</v>
      </c>
      <c r="S77" s="103">
        <v>2164</v>
      </c>
      <c r="T77" s="103">
        <v>0</v>
      </c>
      <c r="U77" s="103">
        <v>4329</v>
      </c>
      <c r="V77" s="104">
        <v>0</v>
      </c>
      <c r="W77" s="105"/>
      <c r="X77" s="103"/>
      <c r="Y77" s="103"/>
      <c r="Z77" s="103"/>
      <c r="AA77" s="103"/>
      <c r="AB77" s="103"/>
      <c r="AC77" s="103"/>
      <c r="AD77" s="103"/>
      <c r="AE77" s="103"/>
      <c r="AF77" s="104"/>
      <c r="AG77" s="105"/>
      <c r="AH77" s="103"/>
      <c r="AI77" s="103"/>
      <c r="AJ77" s="103"/>
      <c r="AK77" s="103"/>
      <c r="AL77" s="103"/>
      <c r="AM77" s="103"/>
      <c r="AN77" s="103"/>
      <c r="AO77" s="103"/>
      <c r="AP77" s="104"/>
      <c r="AQ77" s="105"/>
      <c r="AR77" s="103"/>
      <c r="AS77" s="103"/>
      <c r="AT77" s="103"/>
      <c r="AU77" s="103"/>
      <c r="AV77" s="103"/>
      <c r="AW77" s="103"/>
      <c r="AX77" s="103"/>
      <c r="AY77" s="103"/>
      <c r="AZ77" s="104"/>
      <c r="BA77" s="102"/>
      <c r="BB77" s="103"/>
      <c r="BC77" s="103"/>
      <c r="BD77" s="103"/>
      <c r="BE77" s="103"/>
      <c r="BF77" s="103"/>
      <c r="BG77" s="103"/>
      <c r="BH77" s="103"/>
      <c r="BI77" s="103"/>
      <c r="BJ77" s="106"/>
      <c r="BK77" s="105"/>
      <c r="BL77" s="107"/>
      <c r="BM77" s="107"/>
      <c r="BN77" s="107"/>
      <c r="BO77" s="108"/>
      <c r="BP77" s="102"/>
      <c r="BQ77" s="103"/>
      <c r="BR77" s="103"/>
      <c r="BS77" s="103"/>
      <c r="BT77" s="103"/>
      <c r="BU77" s="103"/>
      <c r="BV77" s="103"/>
      <c r="BW77" s="103"/>
      <c r="BX77" s="103"/>
      <c r="BY77" s="106"/>
      <c r="BZ77" s="105"/>
      <c r="CA77" s="103"/>
      <c r="CB77" s="103"/>
      <c r="CC77" s="103"/>
      <c r="CD77" s="103"/>
      <c r="CE77" s="103"/>
      <c r="CF77" s="103"/>
      <c r="CG77" s="103"/>
      <c r="CH77" s="103"/>
      <c r="CI77" s="104"/>
      <c r="CJ77" s="102"/>
      <c r="CK77" s="103"/>
      <c r="CL77" s="103"/>
      <c r="CM77" s="103"/>
      <c r="CN77" s="103"/>
      <c r="CO77" s="103"/>
      <c r="CP77" s="103"/>
      <c r="CQ77" s="103"/>
      <c r="CR77" s="103"/>
      <c r="CS77" s="106"/>
      <c r="CT77" s="105"/>
      <c r="CU77" s="103"/>
      <c r="CV77" s="103"/>
      <c r="CW77" s="103"/>
      <c r="CX77" s="103"/>
      <c r="CY77" s="103"/>
      <c r="CZ77" s="103"/>
      <c r="DA77" s="103"/>
      <c r="DB77" s="103"/>
      <c r="DC77" s="104"/>
      <c r="DD77" s="102"/>
      <c r="DE77" s="103"/>
      <c r="DF77" s="103"/>
      <c r="DG77" s="103"/>
      <c r="DH77" s="103"/>
      <c r="DI77" s="103"/>
      <c r="DJ77" s="103"/>
      <c r="DK77" s="103"/>
      <c r="DL77" s="103"/>
      <c r="DM77" s="104"/>
      <c r="DN77" s="105"/>
      <c r="DO77" s="103"/>
      <c r="DP77" s="103"/>
      <c r="DQ77" s="103"/>
      <c r="DR77" s="103"/>
      <c r="DS77" s="103"/>
      <c r="DT77" s="103"/>
      <c r="DU77" s="103"/>
      <c r="DV77" s="103"/>
      <c r="DW77" s="106"/>
      <c r="DX77" s="105"/>
      <c r="DY77" s="103"/>
      <c r="DZ77" s="103"/>
      <c r="EA77" s="103"/>
      <c r="EB77" s="104"/>
      <c r="EC77" s="102"/>
      <c r="ED77" s="103"/>
      <c r="EE77" s="103"/>
      <c r="EF77" s="103"/>
      <c r="EG77" s="103"/>
      <c r="EH77" s="103"/>
      <c r="EI77" s="103"/>
      <c r="EJ77" s="103"/>
      <c r="EK77" s="103"/>
      <c r="EL77" s="103"/>
      <c r="EM77" s="103"/>
      <c r="EN77" s="103"/>
      <c r="EO77" s="103"/>
      <c r="EP77" s="103"/>
      <c r="EQ77" s="104"/>
      <c r="ER77" s="105"/>
      <c r="ES77" s="103"/>
      <c r="ET77" s="103"/>
      <c r="EU77" s="103"/>
      <c r="EV77" s="103"/>
      <c r="EW77" s="103"/>
      <c r="EX77" s="103"/>
      <c r="EY77" s="103"/>
      <c r="EZ77" s="103"/>
      <c r="FA77" s="103"/>
      <c r="FB77" s="103"/>
      <c r="FC77" s="103"/>
      <c r="FD77" s="103"/>
      <c r="FE77" s="103"/>
      <c r="FF77" s="104"/>
      <c r="FG77" s="102"/>
      <c r="FH77" s="103"/>
      <c r="FI77" s="103"/>
      <c r="FJ77" s="103"/>
      <c r="FK77" s="103"/>
      <c r="FL77" s="103"/>
      <c r="FM77" s="103"/>
      <c r="FN77" s="103"/>
      <c r="FO77" s="103"/>
      <c r="FP77" s="103"/>
      <c r="FQ77" s="103"/>
      <c r="FR77" s="103"/>
      <c r="FS77" s="103"/>
      <c r="FT77" s="103"/>
      <c r="FU77" s="106"/>
      <c r="FV77" s="105"/>
      <c r="FW77" s="107"/>
      <c r="FX77" s="107"/>
      <c r="FY77" s="107"/>
      <c r="FZ77" s="107"/>
      <c r="GA77" s="103"/>
      <c r="GB77" s="107"/>
      <c r="GC77" s="107"/>
      <c r="GD77" s="107"/>
      <c r="GE77" s="108"/>
    </row>
    <row r="78" spans="1:187" s="48" customFormat="1" x14ac:dyDescent="0.25">
      <c r="A78" s="192">
        <v>15</v>
      </c>
      <c r="B78" s="141" t="s">
        <v>19</v>
      </c>
      <c r="C78" s="90">
        <f t="shared" si="44"/>
        <v>4812864</v>
      </c>
      <c r="D78" s="90">
        <f t="shared" si="40"/>
        <v>1252778</v>
      </c>
      <c r="E78" s="91">
        <f t="shared" si="41"/>
        <v>1275505</v>
      </c>
      <c r="F78" s="91">
        <f t="shared" si="42"/>
        <v>1154250</v>
      </c>
      <c r="G78" s="110">
        <f t="shared" si="43"/>
        <v>1130331</v>
      </c>
      <c r="H78" s="90">
        <f t="shared" si="45"/>
        <v>1214123</v>
      </c>
      <c r="I78" s="91">
        <f t="shared" si="46"/>
        <v>298884</v>
      </c>
      <c r="J78" s="91">
        <f t="shared" si="47"/>
        <v>315384</v>
      </c>
      <c r="K78" s="91">
        <f t="shared" si="48"/>
        <v>325804</v>
      </c>
      <c r="L78" s="92">
        <f t="shared" si="49"/>
        <v>274051</v>
      </c>
      <c r="M78" s="74">
        <v>757</v>
      </c>
      <c r="N78" s="72">
        <v>208</v>
      </c>
      <c r="O78" s="72">
        <v>184</v>
      </c>
      <c r="P78" s="72">
        <v>185</v>
      </c>
      <c r="Q78" s="72">
        <v>180</v>
      </c>
      <c r="R78" s="72">
        <v>421933</v>
      </c>
      <c r="S78" s="72">
        <v>115795</v>
      </c>
      <c r="T78" s="72">
        <v>104766</v>
      </c>
      <c r="U78" s="72">
        <v>100377</v>
      </c>
      <c r="V78" s="73">
        <v>100995</v>
      </c>
      <c r="W78" s="71">
        <v>46</v>
      </c>
      <c r="X78" s="72">
        <v>10</v>
      </c>
      <c r="Y78" s="72">
        <v>12</v>
      </c>
      <c r="Z78" s="72">
        <v>16</v>
      </c>
      <c r="AA78" s="72">
        <v>8</v>
      </c>
      <c r="AB78" s="72">
        <v>123694</v>
      </c>
      <c r="AC78" s="72">
        <v>26890</v>
      </c>
      <c r="AD78" s="72">
        <v>32268</v>
      </c>
      <c r="AE78" s="72">
        <v>43024</v>
      </c>
      <c r="AF78" s="73">
        <v>21512</v>
      </c>
      <c r="AG78" s="71">
        <v>46</v>
      </c>
      <c r="AH78" s="72">
        <v>10</v>
      </c>
      <c r="AI78" s="72">
        <v>12</v>
      </c>
      <c r="AJ78" s="72">
        <v>16</v>
      </c>
      <c r="AK78" s="72">
        <v>8</v>
      </c>
      <c r="AL78" s="72">
        <v>139978</v>
      </c>
      <c r="AM78" s="72">
        <v>30430</v>
      </c>
      <c r="AN78" s="72">
        <v>36516</v>
      </c>
      <c r="AO78" s="72">
        <v>48688</v>
      </c>
      <c r="AP78" s="73">
        <v>24344</v>
      </c>
      <c r="AQ78" s="71">
        <v>60</v>
      </c>
      <c r="AR78" s="72">
        <v>12</v>
      </c>
      <c r="AS78" s="72">
        <v>14</v>
      </c>
      <c r="AT78" s="72">
        <v>18</v>
      </c>
      <c r="AU78" s="72">
        <v>16</v>
      </c>
      <c r="AV78" s="72">
        <v>54647</v>
      </c>
      <c r="AW78" s="72">
        <v>11112</v>
      </c>
      <c r="AX78" s="72">
        <v>12964</v>
      </c>
      <c r="AY78" s="72">
        <v>16668</v>
      </c>
      <c r="AZ78" s="73">
        <v>13903</v>
      </c>
      <c r="BA78" s="74">
        <v>53</v>
      </c>
      <c r="BB78" s="72">
        <v>8</v>
      </c>
      <c r="BC78" s="72">
        <v>13</v>
      </c>
      <c r="BD78" s="72">
        <v>14</v>
      </c>
      <c r="BE78" s="72">
        <v>18</v>
      </c>
      <c r="BF78" s="72">
        <v>71910</v>
      </c>
      <c r="BG78" s="72">
        <v>14167</v>
      </c>
      <c r="BH78" s="72">
        <v>28380</v>
      </c>
      <c r="BI78" s="72">
        <v>16557</v>
      </c>
      <c r="BJ78" s="75">
        <v>12806</v>
      </c>
      <c r="BK78" s="71">
        <f t="shared" ref="BK78:BK81" si="50">BL78+BM78+BN78+BO78</f>
        <v>401961</v>
      </c>
      <c r="BL78" s="76">
        <f>BV78+CF78+CP78+CZ78</f>
        <v>100490</v>
      </c>
      <c r="BM78" s="76">
        <f t="shared" ref="BM78:BO78" si="51">BW78+CG78+CQ78+DA78</f>
        <v>100490</v>
      </c>
      <c r="BN78" s="76">
        <f t="shared" si="51"/>
        <v>100490</v>
      </c>
      <c r="BO78" s="77">
        <f t="shared" si="51"/>
        <v>100491</v>
      </c>
      <c r="BP78" s="74">
        <v>560</v>
      </c>
      <c r="BQ78" s="72">
        <v>140</v>
      </c>
      <c r="BR78" s="72">
        <v>140</v>
      </c>
      <c r="BS78" s="72">
        <v>140</v>
      </c>
      <c r="BT78" s="72">
        <v>140</v>
      </c>
      <c r="BU78" s="72">
        <v>164080</v>
      </c>
      <c r="BV78" s="72">
        <v>41020</v>
      </c>
      <c r="BW78" s="72">
        <v>41020</v>
      </c>
      <c r="BX78" s="72">
        <v>41020</v>
      </c>
      <c r="BY78" s="75">
        <v>41020</v>
      </c>
      <c r="BZ78" s="71">
        <v>20</v>
      </c>
      <c r="CA78" s="72">
        <v>5</v>
      </c>
      <c r="CB78" s="72">
        <v>5</v>
      </c>
      <c r="CC78" s="72">
        <v>5</v>
      </c>
      <c r="CD78" s="72">
        <v>5</v>
      </c>
      <c r="CE78" s="72">
        <v>5860</v>
      </c>
      <c r="CF78" s="72">
        <v>1465</v>
      </c>
      <c r="CG78" s="72">
        <v>1465</v>
      </c>
      <c r="CH78" s="72">
        <v>1465</v>
      </c>
      <c r="CI78" s="73">
        <v>1465</v>
      </c>
      <c r="CJ78" s="74">
        <v>696</v>
      </c>
      <c r="CK78" s="72">
        <v>149</v>
      </c>
      <c r="CL78" s="72">
        <v>149</v>
      </c>
      <c r="CM78" s="72">
        <v>149</v>
      </c>
      <c r="CN78" s="72">
        <v>249</v>
      </c>
      <c r="CO78" s="72">
        <v>174621</v>
      </c>
      <c r="CP78" s="72">
        <v>43655</v>
      </c>
      <c r="CQ78" s="72">
        <v>43655</v>
      </c>
      <c r="CR78" s="72">
        <v>43655</v>
      </c>
      <c r="CS78" s="75">
        <v>43656</v>
      </c>
      <c r="CT78" s="71">
        <v>100</v>
      </c>
      <c r="CU78" s="72">
        <v>25</v>
      </c>
      <c r="CV78" s="72">
        <v>25</v>
      </c>
      <c r="CW78" s="72">
        <v>25</v>
      </c>
      <c r="CX78" s="72">
        <v>25</v>
      </c>
      <c r="CY78" s="72">
        <v>57400</v>
      </c>
      <c r="CZ78" s="72">
        <v>14350</v>
      </c>
      <c r="DA78" s="72">
        <v>14350</v>
      </c>
      <c r="DB78" s="72">
        <v>14350</v>
      </c>
      <c r="DC78" s="73">
        <v>14350</v>
      </c>
      <c r="DD78" s="74">
        <v>119</v>
      </c>
      <c r="DE78" s="72">
        <v>32</v>
      </c>
      <c r="DF78" s="72">
        <v>31</v>
      </c>
      <c r="DG78" s="72">
        <v>29</v>
      </c>
      <c r="DH78" s="72">
        <v>27</v>
      </c>
      <c r="DI78" s="72">
        <v>3504793</v>
      </c>
      <c r="DJ78" s="72">
        <v>950120</v>
      </c>
      <c r="DK78" s="72">
        <v>956125</v>
      </c>
      <c r="DL78" s="72">
        <v>823118</v>
      </c>
      <c r="DM78" s="73">
        <v>775430</v>
      </c>
      <c r="DN78" s="71">
        <v>7</v>
      </c>
      <c r="DO78" s="72">
        <v>0</v>
      </c>
      <c r="DP78" s="72">
        <v>0</v>
      </c>
      <c r="DQ78" s="72">
        <v>0</v>
      </c>
      <c r="DR78" s="72">
        <v>7</v>
      </c>
      <c r="DS78" s="72">
        <v>78408</v>
      </c>
      <c r="DT78" s="72">
        <v>0</v>
      </c>
      <c r="DU78" s="72">
        <v>0</v>
      </c>
      <c r="DV78" s="72">
        <v>0</v>
      </c>
      <c r="DW78" s="75">
        <v>78408</v>
      </c>
      <c r="DX78" s="71">
        <f>DY78+DZ78+EB78+EA78</f>
        <v>15540</v>
      </c>
      <c r="DY78" s="72">
        <f>EN78+FC78+FR78</f>
        <v>3774</v>
      </c>
      <c r="DZ78" s="72">
        <f>EO78+FD78+FS78</f>
        <v>3996</v>
      </c>
      <c r="EA78" s="72">
        <f>EP78+FE78+FT78</f>
        <v>5328</v>
      </c>
      <c r="EB78" s="73">
        <f>EQ78+FF78+FU78</f>
        <v>2442</v>
      </c>
      <c r="EC78" s="74">
        <v>32</v>
      </c>
      <c r="ED78" s="72">
        <v>8</v>
      </c>
      <c r="EE78" s="72">
        <v>8</v>
      </c>
      <c r="EF78" s="72">
        <v>11</v>
      </c>
      <c r="EG78" s="72">
        <v>5</v>
      </c>
      <c r="EH78" s="72">
        <v>70</v>
      </c>
      <c r="EI78" s="72">
        <v>17</v>
      </c>
      <c r="EJ78" s="72">
        <v>18</v>
      </c>
      <c r="EK78" s="72">
        <v>24</v>
      </c>
      <c r="EL78" s="72">
        <v>11</v>
      </c>
      <c r="EM78" s="72">
        <v>15540</v>
      </c>
      <c r="EN78" s="72">
        <v>3774</v>
      </c>
      <c r="EO78" s="72">
        <v>3996</v>
      </c>
      <c r="EP78" s="72">
        <v>5328</v>
      </c>
      <c r="EQ78" s="73">
        <v>2442</v>
      </c>
      <c r="ER78" s="71">
        <v>0</v>
      </c>
      <c r="ES78" s="72">
        <v>0</v>
      </c>
      <c r="ET78" s="72">
        <v>0</v>
      </c>
      <c r="EU78" s="72">
        <v>0</v>
      </c>
      <c r="EV78" s="72">
        <v>0</v>
      </c>
      <c r="EW78" s="72">
        <v>0</v>
      </c>
      <c r="EX78" s="72">
        <v>0</v>
      </c>
      <c r="EY78" s="72">
        <v>0</v>
      </c>
      <c r="EZ78" s="72">
        <v>0</v>
      </c>
      <c r="FA78" s="72">
        <v>0</v>
      </c>
      <c r="FB78" s="72">
        <v>0</v>
      </c>
      <c r="FC78" s="72">
        <v>0</v>
      </c>
      <c r="FD78" s="72">
        <v>0</v>
      </c>
      <c r="FE78" s="72">
        <v>0</v>
      </c>
      <c r="FF78" s="73">
        <v>0</v>
      </c>
      <c r="FG78" s="74">
        <f t="shared" ref="FG78:FG103" si="52">FH78+FI78+FJ78+FK78</f>
        <v>0</v>
      </c>
      <c r="FH78" s="72"/>
      <c r="FI78" s="72"/>
      <c r="FJ78" s="72"/>
      <c r="FK78" s="72"/>
      <c r="FL78" s="72">
        <f t="shared" ref="FL78:FL103" si="53">FM78+FN78+FO78+FP78</f>
        <v>0</v>
      </c>
      <c r="FM78" s="72"/>
      <c r="FN78" s="72"/>
      <c r="FO78" s="72"/>
      <c r="FP78" s="72"/>
      <c r="FQ78" s="72">
        <f t="shared" ref="FQ78:FQ103" si="54">FR78+FS78+FT78+FU78</f>
        <v>0</v>
      </c>
      <c r="FR78" s="72"/>
      <c r="FS78" s="72"/>
      <c r="FT78" s="72"/>
      <c r="FU78" s="75"/>
      <c r="FV78" s="71">
        <v>0</v>
      </c>
      <c r="FW78" s="78">
        <v>0</v>
      </c>
      <c r="FX78" s="78">
        <v>0</v>
      </c>
      <c r="FY78" s="78">
        <v>0</v>
      </c>
      <c r="FZ78" s="78">
        <v>0</v>
      </c>
      <c r="GA78" s="72">
        <v>0</v>
      </c>
      <c r="GB78" s="78">
        <v>0</v>
      </c>
      <c r="GC78" s="78">
        <v>0</v>
      </c>
      <c r="GD78" s="78">
        <v>0</v>
      </c>
      <c r="GE78" s="79">
        <v>0</v>
      </c>
    </row>
    <row r="79" spans="1:187" s="48" customFormat="1" x14ac:dyDescent="0.25">
      <c r="A79" s="189"/>
      <c r="B79" s="89" t="s">
        <v>69</v>
      </c>
      <c r="C79" s="82">
        <f t="shared" si="44"/>
        <v>1532</v>
      </c>
      <c r="D79" s="82">
        <f t="shared" si="40"/>
        <v>383</v>
      </c>
      <c r="E79" s="83">
        <f t="shared" si="41"/>
        <v>383</v>
      </c>
      <c r="F79" s="83">
        <f t="shared" si="42"/>
        <v>383</v>
      </c>
      <c r="G79" s="84">
        <f t="shared" si="43"/>
        <v>383</v>
      </c>
      <c r="H79" s="82">
        <f t="shared" si="45"/>
        <v>1532</v>
      </c>
      <c r="I79" s="83">
        <f t="shared" si="46"/>
        <v>383</v>
      </c>
      <c r="J79" s="83">
        <f t="shared" si="47"/>
        <v>383</v>
      </c>
      <c r="K79" s="83">
        <f t="shared" si="48"/>
        <v>383</v>
      </c>
      <c r="L79" s="85">
        <f t="shared" si="49"/>
        <v>383</v>
      </c>
      <c r="M79" s="86">
        <v>20</v>
      </c>
      <c r="N79" s="83">
        <v>5</v>
      </c>
      <c r="O79" s="83">
        <v>5</v>
      </c>
      <c r="P79" s="83">
        <v>5</v>
      </c>
      <c r="Q79" s="83">
        <v>5</v>
      </c>
      <c r="R79" s="83">
        <v>1532</v>
      </c>
      <c r="S79" s="83">
        <v>383</v>
      </c>
      <c r="T79" s="83">
        <v>383</v>
      </c>
      <c r="U79" s="83">
        <v>383</v>
      </c>
      <c r="V79" s="85">
        <v>383</v>
      </c>
      <c r="W79" s="82"/>
      <c r="X79" s="83"/>
      <c r="Y79" s="83"/>
      <c r="Z79" s="83"/>
      <c r="AA79" s="83"/>
      <c r="AB79" s="83"/>
      <c r="AC79" s="83"/>
      <c r="AD79" s="83"/>
      <c r="AE79" s="83"/>
      <c r="AF79" s="85"/>
      <c r="AG79" s="82"/>
      <c r="AH79" s="83"/>
      <c r="AI79" s="83"/>
      <c r="AJ79" s="83"/>
      <c r="AK79" s="83"/>
      <c r="AL79" s="83"/>
      <c r="AM79" s="83"/>
      <c r="AN79" s="83"/>
      <c r="AO79" s="83"/>
      <c r="AP79" s="85"/>
      <c r="AQ79" s="82"/>
      <c r="AR79" s="83"/>
      <c r="AS79" s="83"/>
      <c r="AT79" s="83"/>
      <c r="AU79" s="83"/>
      <c r="AV79" s="83"/>
      <c r="AW79" s="83"/>
      <c r="AX79" s="83"/>
      <c r="AY79" s="83"/>
      <c r="AZ79" s="85"/>
      <c r="BA79" s="86"/>
      <c r="BB79" s="83"/>
      <c r="BC79" s="83"/>
      <c r="BD79" s="83"/>
      <c r="BE79" s="83"/>
      <c r="BF79" s="83"/>
      <c r="BG79" s="83"/>
      <c r="BH79" s="83"/>
      <c r="BI79" s="83"/>
      <c r="BJ79" s="84"/>
      <c r="BK79" s="82"/>
      <c r="BL79" s="87"/>
      <c r="BM79" s="87"/>
      <c r="BN79" s="87"/>
      <c r="BO79" s="88"/>
      <c r="BP79" s="86"/>
      <c r="BQ79" s="83"/>
      <c r="BR79" s="83"/>
      <c r="BS79" s="83"/>
      <c r="BT79" s="83"/>
      <c r="BU79" s="83"/>
      <c r="BV79" s="83"/>
      <c r="BW79" s="83"/>
      <c r="BX79" s="83"/>
      <c r="BY79" s="84"/>
      <c r="BZ79" s="82"/>
      <c r="CA79" s="83"/>
      <c r="CB79" s="83"/>
      <c r="CC79" s="83"/>
      <c r="CD79" s="83"/>
      <c r="CE79" s="83"/>
      <c r="CF79" s="83"/>
      <c r="CG79" s="83"/>
      <c r="CH79" s="83"/>
      <c r="CI79" s="85"/>
      <c r="CJ79" s="86"/>
      <c r="CK79" s="83"/>
      <c r="CL79" s="83"/>
      <c r="CM79" s="83"/>
      <c r="CN79" s="83"/>
      <c r="CO79" s="83"/>
      <c r="CP79" s="83"/>
      <c r="CQ79" s="83"/>
      <c r="CR79" s="83"/>
      <c r="CS79" s="84"/>
      <c r="CT79" s="82"/>
      <c r="CU79" s="83"/>
      <c r="CV79" s="83"/>
      <c r="CW79" s="83"/>
      <c r="CX79" s="83"/>
      <c r="CY79" s="83"/>
      <c r="CZ79" s="83"/>
      <c r="DA79" s="83"/>
      <c r="DB79" s="83"/>
      <c r="DC79" s="85"/>
      <c r="DD79" s="86"/>
      <c r="DE79" s="83"/>
      <c r="DF79" s="83"/>
      <c r="DG79" s="83"/>
      <c r="DH79" s="83"/>
      <c r="DI79" s="83"/>
      <c r="DJ79" s="83"/>
      <c r="DK79" s="83"/>
      <c r="DL79" s="83"/>
      <c r="DM79" s="85"/>
      <c r="DN79" s="82"/>
      <c r="DO79" s="83"/>
      <c r="DP79" s="83"/>
      <c r="DQ79" s="83"/>
      <c r="DR79" s="83"/>
      <c r="DS79" s="83"/>
      <c r="DT79" s="83"/>
      <c r="DU79" s="83"/>
      <c r="DV79" s="83"/>
      <c r="DW79" s="84"/>
      <c r="DX79" s="82"/>
      <c r="DY79" s="83"/>
      <c r="DZ79" s="83"/>
      <c r="EA79" s="83"/>
      <c r="EB79" s="85"/>
      <c r="EC79" s="86"/>
      <c r="ED79" s="83"/>
      <c r="EE79" s="83"/>
      <c r="EF79" s="83"/>
      <c r="EG79" s="83"/>
      <c r="EH79" s="83"/>
      <c r="EI79" s="83"/>
      <c r="EJ79" s="83"/>
      <c r="EK79" s="83"/>
      <c r="EL79" s="83"/>
      <c r="EM79" s="83"/>
      <c r="EN79" s="83"/>
      <c r="EO79" s="83"/>
      <c r="EP79" s="83"/>
      <c r="EQ79" s="85"/>
      <c r="ER79" s="82"/>
      <c r="ES79" s="83"/>
      <c r="ET79" s="83"/>
      <c r="EU79" s="83"/>
      <c r="EV79" s="83"/>
      <c r="EW79" s="83"/>
      <c r="EX79" s="83"/>
      <c r="EY79" s="83"/>
      <c r="EZ79" s="83"/>
      <c r="FA79" s="83"/>
      <c r="FB79" s="83"/>
      <c r="FC79" s="83"/>
      <c r="FD79" s="83"/>
      <c r="FE79" s="83"/>
      <c r="FF79" s="85"/>
      <c r="FG79" s="86"/>
      <c r="FH79" s="83"/>
      <c r="FI79" s="83"/>
      <c r="FJ79" s="83"/>
      <c r="FK79" s="83"/>
      <c r="FL79" s="83"/>
      <c r="FM79" s="83"/>
      <c r="FN79" s="83"/>
      <c r="FO79" s="83"/>
      <c r="FP79" s="83"/>
      <c r="FQ79" s="83"/>
      <c r="FR79" s="83"/>
      <c r="FS79" s="83"/>
      <c r="FT79" s="83"/>
      <c r="FU79" s="84"/>
      <c r="FV79" s="82"/>
      <c r="FW79" s="87"/>
      <c r="FX79" s="87"/>
      <c r="FY79" s="87"/>
      <c r="FZ79" s="87"/>
      <c r="GA79" s="83"/>
      <c r="GB79" s="87"/>
      <c r="GC79" s="87"/>
      <c r="GD79" s="87"/>
      <c r="GE79" s="88"/>
    </row>
    <row r="80" spans="1:187" s="48" customFormat="1" ht="16.5" thickBot="1" x14ac:dyDescent="0.3">
      <c r="A80" s="193"/>
      <c r="B80" s="140" t="s">
        <v>63</v>
      </c>
      <c r="C80" s="105">
        <f t="shared" si="44"/>
        <v>10316</v>
      </c>
      <c r="D80" s="105">
        <f t="shared" si="40"/>
        <v>5158</v>
      </c>
      <c r="E80" s="103">
        <f t="shared" si="41"/>
        <v>0</v>
      </c>
      <c r="F80" s="103">
        <f t="shared" si="42"/>
        <v>0</v>
      </c>
      <c r="G80" s="106">
        <f t="shared" si="43"/>
        <v>5158</v>
      </c>
      <c r="H80" s="105">
        <f t="shared" si="45"/>
        <v>10316</v>
      </c>
      <c r="I80" s="103">
        <f t="shared" si="46"/>
        <v>5158</v>
      </c>
      <c r="J80" s="103">
        <f t="shared" si="47"/>
        <v>0</v>
      </c>
      <c r="K80" s="103">
        <f t="shared" si="48"/>
        <v>0</v>
      </c>
      <c r="L80" s="104">
        <f t="shared" si="49"/>
        <v>5158</v>
      </c>
      <c r="M80" s="112">
        <v>14</v>
      </c>
      <c r="N80" s="99">
        <v>7</v>
      </c>
      <c r="O80" s="99">
        <v>0</v>
      </c>
      <c r="P80" s="99">
        <v>0</v>
      </c>
      <c r="Q80" s="99">
        <v>7</v>
      </c>
      <c r="R80" s="99">
        <v>10316</v>
      </c>
      <c r="S80" s="99">
        <v>5158</v>
      </c>
      <c r="T80" s="99">
        <v>0</v>
      </c>
      <c r="U80" s="99">
        <v>0</v>
      </c>
      <c r="V80" s="101">
        <v>5158</v>
      </c>
      <c r="W80" s="98"/>
      <c r="X80" s="99"/>
      <c r="Y80" s="99"/>
      <c r="Z80" s="99"/>
      <c r="AA80" s="99"/>
      <c r="AB80" s="99"/>
      <c r="AC80" s="99"/>
      <c r="AD80" s="99"/>
      <c r="AE80" s="99"/>
      <c r="AF80" s="101"/>
      <c r="AG80" s="98"/>
      <c r="AH80" s="99"/>
      <c r="AI80" s="99"/>
      <c r="AJ80" s="99"/>
      <c r="AK80" s="99"/>
      <c r="AL80" s="99"/>
      <c r="AM80" s="99"/>
      <c r="AN80" s="99"/>
      <c r="AO80" s="99"/>
      <c r="AP80" s="101"/>
      <c r="AQ80" s="98"/>
      <c r="AR80" s="99"/>
      <c r="AS80" s="99"/>
      <c r="AT80" s="99"/>
      <c r="AU80" s="99"/>
      <c r="AV80" s="99"/>
      <c r="AW80" s="99"/>
      <c r="AX80" s="99"/>
      <c r="AY80" s="99"/>
      <c r="AZ80" s="101"/>
      <c r="BA80" s="112"/>
      <c r="BB80" s="99"/>
      <c r="BC80" s="99"/>
      <c r="BD80" s="99"/>
      <c r="BE80" s="99"/>
      <c r="BF80" s="99"/>
      <c r="BG80" s="99"/>
      <c r="BH80" s="99"/>
      <c r="BI80" s="99"/>
      <c r="BJ80" s="100"/>
      <c r="BK80" s="98"/>
      <c r="BL80" s="113"/>
      <c r="BM80" s="113"/>
      <c r="BN80" s="113"/>
      <c r="BO80" s="114"/>
      <c r="BP80" s="112"/>
      <c r="BQ80" s="99"/>
      <c r="BR80" s="99"/>
      <c r="BS80" s="99"/>
      <c r="BT80" s="99"/>
      <c r="BU80" s="99"/>
      <c r="BV80" s="99"/>
      <c r="BW80" s="99"/>
      <c r="BX80" s="99"/>
      <c r="BY80" s="100"/>
      <c r="BZ80" s="98"/>
      <c r="CA80" s="99"/>
      <c r="CB80" s="99"/>
      <c r="CC80" s="99"/>
      <c r="CD80" s="99"/>
      <c r="CE80" s="99"/>
      <c r="CF80" s="99"/>
      <c r="CG80" s="99"/>
      <c r="CH80" s="99"/>
      <c r="CI80" s="101"/>
      <c r="CJ80" s="112"/>
      <c r="CK80" s="99"/>
      <c r="CL80" s="99"/>
      <c r="CM80" s="99"/>
      <c r="CN80" s="99"/>
      <c r="CO80" s="99"/>
      <c r="CP80" s="99"/>
      <c r="CQ80" s="99"/>
      <c r="CR80" s="99"/>
      <c r="CS80" s="100"/>
      <c r="CT80" s="98"/>
      <c r="CU80" s="99"/>
      <c r="CV80" s="99"/>
      <c r="CW80" s="99"/>
      <c r="CX80" s="99"/>
      <c r="CY80" s="99"/>
      <c r="CZ80" s="99"/>
      <c r="DA80" s="99"/>
      <c r="DB80" s="99"/>
      <c r="DC80" s="101"/>
      <c r="DD80" s="112"/>
      <c r="DE80" s="99"/>
      <c r="DF80" s="99"/>
      <c r="DG80" s="99"/>
      <c r="DH80" s="99"/>
      <c r="DI80" s="99"/>
      <c r="DJ80" s="99"/>
      <c r="DK80" s="99"/>
      <c r="DL80" s="99"/>
      <c r="DM80" s="101"/>
      <c r="DN80" s="98"/>
      <c r="DO80" s="99"/>
      <c r="DP80" s="99"/>
      <c r="DQ80" s="99"/>
      <c r="DR80" s="99"/>
      <c r="DS80" s="99"/>
      <c r="DT80" s="99"/>
      <c r="DU80" s="99"/>
      <c r="DV80" s="99"/>
      <c r="DW80" s="100"/>
      <c r="DX80" s="98"/>
      <c r="DY80" s="99"/>
      <c r="DZ80" s="99"/>
      <c r="EA80" s="99"/>
      <c r="EB80" s="101"/>
      <c r="EC80" s="112"/>
      <c r="ED80" s="99"/>
      <c r="EE80" s="99"/>
      <c r="EF80" s="99"/>
      <c r="EG80" s="99"/>
      <c r="EH80" s="99"/>
      <c r="EI80" s="99"/>
      <c r="EJ80" s="99"/>
      <c r="EK80" s="99"/>
      <c r="EL80" s="99"/>
      <c r="EM80" s="99"/>
      <c r="EN80" s="99"/>
      <c r="EO80" s="99"/>
      <c r="EP80" s="99"/>
      <c r="EQ80" s="101"/>
      <c r="ER80" s="98"/>
      <c r="ES80" s="99"/>
      <c r="ET80" s="99"/>
      <c r="EU80" s="99"/>
      <c r="EV80" s="99"/>
      <c r="EW80" s="99"/>
      <c r="EX80" s="99"/>
      <c r="EY80" s="99"/>
      <c r="EZ80" s="99"/>
      <c r="FA80" s="99"/>
      <c r="FB80" s="99"/>
      <c r="FC80" s="99"/>
      <c r="FD80" s="99"/>
      <c r="FE80" s="99"/>
      <c r="FF80" s="101"/>
      <c r="FG80" s="112"/>
      <c r="FH80" s="99"/>
      <c r="FI80" s="99"/>
      <c r="FJ80" s="99"/>
      <c r="FK80" s="99"/>
      <c r="FL80" s="99"/>
      <c r="FM80" s="99"/>
      <c r="FN80" s="99"/>
      <c r="FO80" s="99"/>
      <c r="FP80" s="99"/>
      <c r="FQ80" s="99"/>
      <c r="FR80" s="99"/>
      <c r="FS80" s="99"/>
      <c r="FT80" s="99"/>
      <c r="FU80" s="100"/>
      <c r="FV80" s="98"/>
      <c r="FW80" s="113"/>
      <c r="FX80" s="113"/>
      <c r="FY80" s="113"/>
      <c r="FZ80" s="113"/>
      <c r="GA80" s="99"/>
      <c r="GB80" s="113"/>
      <c r="GC80" s="113"/>
      <c r="GD80" s="113"/>
      <c r="GE80" s="114"/>
    </row>
    <row r="81" spans="1:187" s="48" customFormat="1" x14ac:dyDescent="0.25">
      <c r="A81" s="187">
        <v>16</v>
      </c>
      <c r="B81" s="66" t="s">
        <v>20</v>
      </c>
      <c r="C81" s="71">
        <f t="shared" si="44"/>
        <v>21939847</v>
      </c>
      <c r="D81" s="71">
        <f t="shared" si="40"/>
        <v>5505130</v>
      </c>
      <c r="E81" s="72">
        <f t="shared" si="41"/>
        <v>5505130</v>
      </c>
      <c r="F81" s="72">
        <f t="shared" si="42"/>
        <v>5424457</v>
      </c>
      <c r="G81" s="75">
        <f t="shared" si="43"/>
        <v>5505130</v>
      </c>
      <c r="H81" s="71">
        <f t="shared" si="45"/>
        <v>14885423</v>
      </c>
      <c r="I81" s="72">
        <f t="shared" si="46"/>
        <v>3721828</v>
      </c>
      <c r="J81" s="72">
        <f t="shared" si="47"/>
        <v>3721828</v>
      </c>
      <c r="K81" s="72">
        <f t="shared" si="48"/>
        <v>3719939</v>
      </c>
      <c r="L81" s="73">
        <f t="shared" si="49"/>
        <v>3721828</v>
      </c>
      <c r="M81" s="116">
        <v>11132</v>
      </c>
      <c r="N81" s="91">
        <v>2783</v>
      </c>
      <c r="O81" s="91">
        <v>2783</v>
      </c>
      <c r="P81" s="91">
        <v>2783</v>
      </c>
      <c r="Q81" s="91">
        <v>2783</v>
      </c>
      <c r="R81" s="91">
        <v>4226212</v>
      </c>
      <c r="S81" s="91">
        <v>1056553</v>
      </c>
      <c r="T81" s="91">
        <v>1056553</v>
      </c>
      <c r="U81" s="91">
        <v>1056553</v>
      </c>
      <c r="V81" s="92">
        <v>1056553</v>
      </c>
      <c r="W81" s="90">
        <v>1064</v>
      </c>
      <c r="X81" s="91">
        <v>266</v>
      </c>
      <c r="Y81" s="91">
        <v>266</v>
      </c>
      <c r="Z81" s="91">
        <v>266</v>
      </c>
      <c r="AA81" s="91">
        <v>266</v>
      </c>
      <c r="AB81" s="91">
        <v>2851520</v>
      </c>
      <c r="AC81" s="91">
        <v>712880</v>
      </c>
      <c r="AD81" s="91">
        <v>712880</v>
      </c>
      <c r="AE81" s="91">
        <v>712880</v>
      </c>
      <c r="AF81" s="92">
        <v>712880</v>
      </c>
      <c r="AG81" s="90">
        <v>624</v>
      </c>
      <c r="AH81" s="91">
        <v>156</v>
      </c>
      <c r="AI81" s="91">
        <v>156</v>
      </c>
      <c r="AJ81" s="91">
        <v>156</v>
      </c>
      <c r="AK81" s="91">
        <v>156</v>
      </c>
      <c r="AL81" s="91">
        <v>1926912</v>
      </c>
      <c r="AM81" s="91">
        <v>481728</v>
      </c>
      <c r="AN81" s="91">
        <v>481728</v>
      </c>
      <c r="AO81" s="91">
        <v>481728</v>
      </c>
      <c r="AP81" s="92">
        <v>481728</v>
      </c>
      <c r="AQ81" s="90">
        <v>1120</v>
      </c>
      <c r="AR81" s="91">
        <v>280</v>
      </c>
      <c r="AS81" s="91">
        <v>280</v>
      </c>
      <c r="AT81" s="91">
        <v>280</v>
      </c>
      <c r="AU81" s="91">
        <v>280</v>
      </c>
      <c r="AV81" s="91">
        <v>1036000</v>
      </c>
      <c r="AW81" s="91">
        <v>259000</v>
      </c>
      <c r="AX81" s="91">
        <v>259000</v>
      </c>
      <c r="AY81" s="91">
        <v>259000</v>
      </c>
      <c r="AZ81" s="92">
        <v>259000</v>
      </c>
      <c r="BA81" s="116">
        <v>1466</v>
      </c>
      <c r="BB81" s="91">
        <v>367</v>
      </c>
      <c r="BC81" s="91">
        <v>367</v>
      </c>
      <c r="BD81" s="91">
        <v>365</v>
      </c>
      <c r="BE81" s="91">
        <v>367</v>
      </c>
      <c r="BF81" s="91">
        <v>1069395</v>
      </c>
      <c r="BG81" s="91">
        <v>267821</v>
      </c>
      <c r="BH81" s="91">
        <v>267821</v>
      </c>
      <c r="BI81" s="91">
        <v>265932</v>
      </c>
      <c r="BJ81" s="110">
        <v>267821</v>
      </c>
      <c r="BK81" s="90">
        <f t="shared" si="50"/>
        <v>3775384</v>
      </c>
      <c r="BL81" s="76">
        <f>BV81+CF81+CP81+CZ81</f>
        <v>943846</v>
      </c>
      <c r="BM81" s="76">
        <f t="shared" ref="BM81:BO81" si="55">BW81+CG81+CQ81+DA81</f>
        <v>943846</v>
      </c>
      <c r="BN81" s="76">
        <f t="shared" si="55"/>
        <v>943846</v>
      </c>
      <c r="BO81" s="77">
        <f t="shared" si="55"/>
        <v>943846</v>
      </c>
      <c r="BP81" s="116">
        <v>1248</v>
      </c>
      <c r="BQ81" s="91">
        <v>312</v>
      </c>
      <c r="BR81" s="91">
        <v>312</v>
      </c>
      <c r="BS81" s="91">
        <v>312</v>
      </c>
      <c r="BT81" s="91">
        <v>312</v>
      </c>
      <c r="BU81" s="91">
        <v>2662384</v>
      </c>
      <c r="BV81" s="91">
        <v>665596</v>
      </c>
      <c r="BW81" s="91">
        <v>665596</v>
      </c>
      <c r="BX81" s="91">
        <v>665596</v>
      </c>
      <c r="BY81" s="110">
        <v>665596</v>
      </c>
      <c r="BZ81" s="90">
        <v>0</v>
      </c>
      <c r="CA81" s="91">
        <v>0</v>
      </c>
      <c r="CB81" s="91">
        <v>0</v>
      </c>
      <c r="CC81" s="91">
        <v>0</v>
      </c>
      <c r="CD81" s="91">
        <v>0</v>
      </c>
      <c r="CE81" s="91">
        <v>0</v>
      </c>
      <c r="CF81" s="91">
        <v>0</v>
      </c>
      <c r="CG81" s="91">
        <v>0</v>
      </c>
      <c r="CH81" s="91">
        <v>0</v>
      </c>
      <c r="CI81" s="92">
        <v>0</v>
      </c>
      <c r="CJ81" s="116">
        <v>0</v>
      </c>
      <c r="CK81" s="91">
        <v>0</v>
      </c>
      <c r="CL81" s="91">
        <v>0</v>
      </c>
      <c r="CM81" s="91">
        <v>0</v>
      </c>
      <c r="CN81" s="91">
        <v>0</v>
      </c>
      <c r="CO81" s="91">
        <v>0</v>
      </c>
      <c r="CP81" s="91">
        <v>0</v>
      </c>
      <c r="CQ81" s="91">
        <v>0</v>
      </c>
      <c r="CR81" s="91">
        <v>0</v>
      </c>
      <c r="CS81" s="110">
        <v>0</v>
      </c>
      <c r="CT81" s="90">
        <v>212</v>
      </c>
      <c r="CU81" s="91">
        <v>53</v>
      </c>
      <c r="CV81" s="91">
        <v>53</v>
      </c>
      <c r="CW81" s="91">
        <v>53</v>
      </c>
      <c r="CX81" s="91">
        <v>53</v>
      </c>
      <c r="CY81" s="91">
        <v>1113000</v>
      </c>
      <c r="CZ81" s="91">
        <v>278250</v>
      </c>
      <c r="DA81" s="91">
        <v>278250</v>
      </c>
      <c r="DB81" s="91">
        <v>278250</v>
      </c>
      <c r="DC81" s="92">
        <v>278250</v>
      </c>
      <c r="DD81" s="116">
        <v>132</v>
      </c>
      <c r="DE81" s="91">
        <v>33</v>
      </c>
      <c r="DF81" s="91">
        <v>33</v>
      </c>
      <c r="DG81" s="91">
        <v>33</v>
      </c>
      <c r="DH81" s="91">
        <v>33</v>
      </c>
      <c r="DI81" s="91">
        <v>5118272</v>
      </c>
      <c r="DJ81" s="91">
        <v>1279568</v>
      </c>
      <c r="DK81" s="91">
        <v>1279568</v>
      </c>
      <c r="DL81" s="91">
        <v>1279568</v>
      </c>
      <c r="DM81" s="92">
        <v>1279568</v>
      </c>
      <c r="DN81" s="90">
        <v>100</v>
      </c>
      <c r="DO81" s="91">
        <v>26</v>
      </c>
      <c r="DP81" s="91">
        <v>26</v>
      </c>
      <c r="DQ81" s="91">
        <v>22</v>
      </c>
      <c r="DR81" s="91">
        <v>26</v>
      </c>
      <c r="DS81" s="91">
        <v>1561872</v>
      </c>
      <c r="DT81" s="91">
        <v>410164</v>
      </c>
      <c r="DU81" s="91">
        <v>410164</v>
      </c>
      <c r="DV81" s="91">
        <v>331380</v>
      </c>
      <c r="DW81" s="110">
        <v>410164</v>
      </c>
      <c r="DX81" s="71">
        <f>DY81+DZ81+EB81+EA81</f>
        <v>374280</v>
      </c>
      <c r="DY81" s="72">
        <f>EN81+FC81+FR81</f>
        <v>93570</v>
      </c>
      <c r="DZ81" s="72">
        <f>EO81+FD81+FS81</f>
        <v>93570</v>
      </c>
      <c r="EA81" s="72">
        <f>EP81+FE81+FT81</f>
        <v>93570</v>
      </c>
      <c r="EB81" s="73">
        <f>EQ81+FF81+FU81</f>
        <v>93570</v>
      </c>
      <c r="EC81" s="116">
        <v>616</v>
      </c>
      <c r="ED81" s="91">
        <v>154</v>
      </c>
      <c r="EE81" s="91">
        <v>154</v>
      </c>
      <c r="EF81" s="91">
        <v>154</v>
      </c>
      <c r="EG81" s="91">
        <v>154</v>
      </c>
      <c r="EH81" s="91">
        <v>1688</v>
      </c>
      <c r="EI81" s="91">
        <v>422</v>
      </c>
      <c r="EJ81" s="91">
        <v>422</v>
      </c>
      <c r="EK81" s="91">
        <v>422</v>
      </c>
      <c r="EL81" s="91">
        <v>422</v>
      </c>
      <c r="EM81" s="91">
        <v>374280</v>
      </c>
      <c r="EN81" s="91">
        <v>93570</v>
      </c>
      <c r="EO81" s="91">
        <v>93570</v>
      </c>
      <c r="EP81" s="91">
        <v>93570</v>
      </c>
      <c r="EQ81" s="92">
        <v>93570</v>
      </c>
      <c r="ER81" s="90">
        <v>0</v>
      </c>
      <c r="ES81" s="91">
        <v>0</v>
      </c>
      <c r="ET81" s="91">
        <v>0</v>
      </c>
      <c r="EU81" s="91">
        <v>0</v>
      </c>
      <c r="EV81" s="91">
        <v>0</v>
      </c>
      <c r="EW81" s="91">
        <v>0</v>
      </c>
      <c r="EX81" s="91">
        <v>0</v>
      </c>
      <c r="EY81" s="91">
        <v>0</v>
      </c>
      <c r="EZ81" s="91">
        <v>0</v>
      </c>
      <c r="FA81" s="91">
        <v>0</v>
      </c>
      <c r="FB81" s="91">
        <v>0</v>
      </c>
      <c r="FC81" s="91">
        <v>0</v>
      </c>
      <c r="FD81" s="91">
        <v>0</v>
      </c>
      <c r="FE81" s="91">
        <v>0</v>
      </c>
      <c r="FF81" s="92">
        <v>0</v>
      </c>
      <c r="FG81" s="116">
        <f t="shared" si="52"/>
        <v>0</v>
      </c>
      <c r="FH81" s="91"/>
      <c r="FI81" s="91"/>
      <c r="FJ81" s="91"/>
      <c r="FK81" s="91"/>
      <c r="FL81" s="91">
        <f t="shared" si="53"/>
        <v>0</v>
      </c>
      <c r="FM81" s="91"/>
      <c r="FN81" s="91"/>
      <c r="FO81" s="91"/>
      <c r="FP81" s="91"/>
      <c r="FQ81" s="91">
        <f t="shared" si="54"/>
        <v>0</v>
      </c>
      <c r="FR81" s="91"/>
      <c r="FS81" s="91"/>
      <c r="FT81" s="91"/>
      <c r="FU81" s="110"/>
      <c r="FV81" s="90">
        <v>0</v>
      </c>
      <c r="FW81" s="117">
        <v>0</v>
      </c>
      <c r="FX81" s="117">
        <v>0</v>
      </c>
      <c r="FY81" s="117">
        <v>0</v>
      </c>
      <c r="FZ81" s="117">
        <v>0</v>
      </c>
      <c r="GA81" s="91">
        <v>0</v>
      </c>
      <c r="GB81" s="117">
        <v>0</v>
      </c>
      <c r="GC81" s="117">
        <v>0</v>
      </c>
      <c r="GD81" s="117">
        <v>0</v>
      </c>
      <c r="GE81" s="118">
        <v>0</v>
      </c>
    </row>
    <row r="82" spans="1:187" s="48" customFormat="1" ht="16.5" thickBot="1" x14ac:dyDescent="0.3">
      <c r="A82" s="188"/>
      <c r="B82" s="145" t="s">
        <v>69</v>
      </c>
      <c r="C82" s="98">
        <f t="shared" si="44"/>
        <v>21608</v>
      </c>
      <c r="D82" s="98">
        <f t="shared" si="40"/>
        <v>5402</v>
      </c>
      <c r="E82" s="99">
        <f t="shared" si="41"/>
        <v>5402</v>
      </c>
      <c r="F82" s="99">
        <f t="shared" si="42"/>
        <v>5402</v>
      </c>
      <c r="G82" s="100">
        <f t="shared" si="43"/>
        <v>5402</v>
      </c>
      <c r="H82" s="98">
        <f t="shared" si="45"/>
        <v>21608</v>
      </c>
      <c r="I82" s="99">
        <f t="shared" si="46"/>
        <v>5402</v>
      </c>
      <c r="J82" s="99">
        <f t="shared" si="47"/>
        <v>5402</v>
      </c>
      <c r="K82" s="99">
        <f t="shared" si="48"/>
        <v>5402</v>
      </c>
      <c r="L82" s="101">
        <f t="shared" si="49"/>
        <v>5402</v>
      </c>
      <c r="M82" s="86">
        <v>296</v>
      </c>
      <c r="N82" s="83">
        <v>74</v>
      </c>
      <c r="O82" s="83">
        <v>74</v>
      </c>
      <c r="P82" s="83">
        <v>74</v>
      </c>
      <c r="Q82" s="83">
        <v>74</v>
      </c>
      <c r="R82" s="83">
        <v>21608</v>
      </c>
      <c r="S82" s="83">
        <v>5402</v>
      </c>
      <c r="T82" s="83">
        <v>5402</v>
      </c>
      <c r="U82" s="83">
        <v>5402</v>
      </c>
      <c r="V82" s="85">
        <v>5402</v>
      </c>
      <c r="W82" s="82"/>
      <c r="X82" s="83"/>
      <c r="Y82" s="83"/>
      <c r="Z82" s="83"/>
      <c r="AA82" s="83"/>
      <c r="AB82" s="83"/>
      <c r="AC82" s="83"/>
      <c r="AD82" s="83"/>
      <c r="AE82" s="83"/>
      <c r="AF82" s="85"/>
      <c r="AG82" s="82"/>
      <c r="AH82" s="83"/>
      <c r="AI82" s="83"/>
      <c r="AJ82" s="83"/>
      <c r="AK82" s="83"/>
      <c r="AL82" s="83"/>
      <c r="AM82" s="83"/>
      <c r="AN82" s="83"/>
      <c r="AO82" s="83"/>
      <c r="AP82" s="85"/>
      <c r="AQ82" s="82"/>
      <c r="AR82" s="83"/>
      <c r="AS82" s="83"/>
      <c r="AT82" s="83"/>
      <c r="AU82" s="83"/>
      <c r="AV82" s="83"/>
      <c r="AW82" s="83"/>
      <c r="AX82" s="83"/>
      <c r="AY82" s="83"/>
      <c r="AZ82" s="85"/>
      <c r="BA82" s="86"/>
      <c r="BB82" s="83"/>
      <c r="BC82" s="83"/>
      <c r="BD82" s="83"/>
      <c r="BE82" s="83"/>
      <c r="BF82" s="83"/>
      <c r="BG82" s="83"/>
      <c r="BH82" s="83"/>
      <c r="BI82" s="83"/>
      <c r="BJ82" s="84"/>
      <c r="BK82" s="82"/>
      <c r="BL82" s="87"/>
      <c r="BM82" s="87"/>
      <c r="BN82" s="87"/>
      <c r="BO82" s="88"/>
      <c r="BP82" s="86"/>
      <c r="BQ82" s="83"/>
      <c r="BR82" s="83"/>
      <c r="BS82" s="83"/>
      <c r="BT82" s="83"/>
      <c r="BU82" s="83"/>
      <c r="BV82" s="83"/>
      <c r="BW82" s="83"/>
      <c r="BX82" s="83"/>
      <c r="BY82" s="84"/>
      <c r="BZ82" s="82"/>
      <c r="CA82" s="83"/>
      <c r="CB82" s="83"/>
      <c r="CC82" s="83"/>
      <c r="CD82" s="83"/>
      <c r="CE82" s="83"/>
      <c r="CF82" s="83"/>
      <c r="CG82" s="83"/>
      <c r="CH82" s="83"/>
      <c r="CI82" s="85"/>
      <c r="CJ82" s="86"/>
      <c r="CK82" s="83"/>
      <c r="CL82" s="83"/>
      <c r="CM82" s="83"/>
      <c r="CN82" s="83"/>
      <c r="CO82" s="83"/>
      <c r="CP82" s="83"/>
      <c r="CQ82" s="83"/>
      <c r="CR82" s="83"/>
      <c r="CS82" s="84"/>
      <c r="CT82" s="82"/>
      <c r="CU82" s="83"/>
      <c r="CV82" s="83"/>
      <c r="CW82" s="83"/>
      <c r="CX82" s="83"/>
      <c r="CY82" s="83"/>
      <c r="CZ82" s="83"/>
      <c r="DA82" s="83"/>
      <c r="DB82" s="83"/>
      <c r="DC82" s="85"/>
      <c r="DD82" s="86"/>
      <c r="DE82" s="83"/>
      <c r="DF82" s="83"/>
      <c r="DG82" s="83"/>
      <c r="DH82" s="83"/>
      <c r="DI82" s="83"/>
      <c r="DJ82" s="83"/>
      <c r="DK82" s="83"/>
      <c r="DL82" s="83"/>
      <c r="DM82" s="85"/>
      <c r="DN82" s="82"/>
      <c r="DO82" s="83"/>
      <c r="DP82" s="83"/>
      <c r="DQ82" s="83"/>
      <c r="DR82" s="83"/>
      <c r="DS82" s="83"/>
      <c r="DT82" s="83"/>
      <c r="DU82" s="83"/>
      <c r="DV82" s="83"/>
      <c r="DW82" s="84"/>
      <c r="DX82" s="82"/>
      <c r="DY82" s="83"/>
      <c r="DZ82" s="83"/>
      <c r="EA82" s="83"/>
      <c r="EB82" s="85"/>
      <c r="EC82" s="86"/>
      <c r="ED82" s="83"/>
      <c r="EE82" s="83"/>
      <c r="EF82" s="83"/>
      <c r="EG82" s="83"/>
      <c r="EH82" s="83"/>
      <c r="EI82" s="83"/>
      <c r="EJ82" s="83"/>
      <c r="EK82" s="83"/>
      <c r="EL82" s="83"/>
      <c r="EM82" s="83"/>
      <c r="EN82" s="83"/>
      <c r="EO82" s="83"/>
      <c r="EP82" s="83"/>
      <c r="EQ82" s="85"/>
      <c r="ER82" s="82"/>
      <c r="ES82" s="83"/>
      <c r="ET82" s="83"/>
      <c r="EU82" s="83"/>
      <c r="EV82" s="83"/>
      <c r="EW82" s="83"/>
      <c r="EX82" s="83"/>
      <c r="EY82" s="83"/>
      <c r="EZ82" s="83"/>
      <c r="FA82" s="83"/>
      <c r="FB82" s="83"/>
      <c r="FC82" s="83"/>
      <c r="FD82" s="83"/>
      <c r="FE82" s="83"/>
      <c r="FF82" s="85"/>
      <c r="FG82" s="86"/>
      <c r="FH82" s="83"/>
      <c r="FI82" s="83"/>
      <c r="FJ82" s="83"/>
      <c r="FK82" s="83"/>
      <c r="FL82" s="83"/>
      <c r="FM82" s="83"/>
      <c r="FN82" s="83"/>
      <c r="FO82" s="83"/>
      <c r="FP82" s="83"/>
      <c r="FQ82" s="83"/>
      <c r="FR82" s="83"/>
      <c r="FS82" s="83"/>
      <c r="FT82" s="83"/>
      <c r="FU82" s="84"/>
      <c r="FV82" s="82"/>
      <c r="FW82" s="87"/>
      <c r="FX82" s="87"/>
      <c r="FY82" s="87"/>
      <c r="FZ82" s="87"/>
      <c r="GA82" s="83"/>
      <c r="GB82" s="87"/>
      <c r="GC82" s="87"/>
      <c r="GD82" s="87"/>
      <c r="GE82" s="88"/>
    </row>
    <row r="83" spans="1:187" s="48" customFormat="1" ht="18" customHeight="1" thickBot="1" x14ac:dyDescent="0.3">
      <c r="A83" s="122">
        <v>17</v>
      </c>
      <c r="B83" s="146" t="s">
        <v>99</v>
      </c>
      <c r="C83" s="124">
        <f t="shared" si="44"/>
        <v>1349052</v>
      </c>
      <c r="D83" s="124">
        <f t="shared" si="40"/>
        <v>337263</v>
      </c>
      <c r="E83" s="125">
        <f t="shared" si="41"/>
        <v>337263</v>
      </c>
      <c r="F83" s="125">
        <f t="shared" si="42"/>
        <v>337263</v>
      </c>
      <c r="G83" s="126">
        <f t="shared" si="43"/>
        <v>337263</v>
      </c>
      <c r="H83" s="124">
        <f t="shared" si="45"/>
        <v>1349052</v>
      </c>
      <c r="I83" s="125">
        <f t="shared" si="46"/>
        <v>337263</v>
      </c>
      <c r="J83" s="125">
        <f t="shared" si="47"/>
        <v>337263</v>
      </c>
      <c r="K83" s="125">
        <f t="shared" si="48"/>
        <v>337263</v>
      </c>
      <c r="L83" s="127">
        <f t="shared" si="49"/>
        <v>337263</v>
      </c>
      <c r="M83" s="128">
        <v>0</v>
      </c>
      <c r="N83" s="129">
        <v>0</v>
      </c>
      <c r="O83" s="129">
        <v>0</v>
      </c>
      <c r="P83" s="129">
        <v>0</v>
      </c>
      <c r="Q83" s="129">
        <v>0</v>
      </c>
      <c r="R83" s="129">
        <v>0</v>
      </c>
      <c r="S83" s="129">
        <v>0</v>
      </c>
      <c r="T83" s="129">
        <v>0</v>
      </c>
      <c r="U83" s="129">
        <v>0</v>
      </c>
      <c r="V83" s="130">
        <v>0</v>
      </c>
      <c r="W83" s="131">
        <v>0</v>
      </c>
      <c r="X83" s="129">
        <v>0</v>
      </c>
      <c r="Y83" s="129">
        <v>0</v>
      </c>
      <c r="Z83" s="129">
        <v>0</v>
      </c>
      <c r="AA83" s="129">
        <v>0</v>
      </c>
      <c r="AB83" s="129">
        <v>0</v>
      </c>
      <c r="AC83" s="129">
        <v>0</v>
      </c>
      <c r="AD83" s="129">
        <v>0</v>
      </c>
      <c r="AE83" s="129">
        <v>0</v>
      </c>
      <c r="AF83" s="130">
        <v>0</v>
      </c>
      <c r="AG83" s="131">
        <v>0</v>
      </c>
      <c r="AH83" s="129">
        <v>0</v>
      </c>
      <c r="AI83" s="129">
        <v>0</v>
      </c>
      <c r="AJ83" s="129">
        <v>0</v>
      </c>
      <c r="AK83" s="129">
        <v>0</v>
      </c>
      <c r="AL83" s="129">
        <v>0</v>
      </c>
      <c r="AM83" s="129">
        <v>0</v>
      </c>
      <c r="AN83" s="129">
        <v>0</v>
      </c>
      <c r="AO83" s="129">
        <v>0</v>
      </c>
      <c r="AP83" s="130">
        <v>0</v>
      </c>
      <c r="AQ83" s="131">
        <v>0</v>
      </c>
      <c r="AR83" s="129">
        <v>0</v>
      </c>
      <c r="AS83" s="129">
        <v>0</v>
      </c>
      <c r="AT83" s="129">
        <v>0</v>
      </c>
      <c r="AU83" s="129">
        <v>0</v>
      </c>
      <c r="AV83" s="129">
        <v>0</v>
      </c>
      <c r="AW83" s="129">
        <v>0</v>
      </c>
      <c r="AX83" s="129">
        <v>0</v>
      </c>
      <c r="AY83" s="129">
        <v>0</v>
      </c>
      <c r="AZ83" s="130">
        <v>0</v>
      </c>
      <c r="BA83" s="128">
        <v>9240</v>
      </c>
      <c r="BB83" s="129">
        <v>2310</v>
      </c>
      <c r="BC83" s="129">
        <v>2310</v>
      </c>
      <c r="BD83" s="129">
        <v>2310</v>
      </c>
      <c r="BE83" s="129">
        <v>2310</v>
      </c>
      <c r="BF83" s="129">
        <v>1349052</v>
      </c>
      <c r="BG83" s="129">
        <v>337263</v>
      </c>
      <c r="BH83" s="129">
        <v>337263</v>
      </c>
      <c r="BI83" s="129">
        <v>337263</v>
      </c>
      <c r="BJ83" s="132">
        <v>337263</v>
      </c>
      <c r="BK83" s="131"/>
      <c r="BL83" s="133"/>
      <c r="BM83" s="133"/>
      <c r="BN83" s="133"/>
      <c r="BO83" s="134"/>
      <c r="BP83" s="128">
        <v>0</v>
      </c>
      <c r="BQ83" s="129">
        <v>0</v>
      </c>
      <c r="BR83" s="129">
        <v>0</v>
      </c>
      <c r="BS83" s="129">
        <v>0</v>
      </c>
      <c r="BT83" s="129">
        <v>0</v>
      </c>
      <c r="BU83" s="129">
        <v>0</v>
      </c>
      <c r="BV83" s="129">
        <v>0</v>
      </c>
      <c r="BW83" s="129">
        <v>0</v>
      </c>
      <c r="BX83" s="129">
        <v>0</v>
      </c>
      <c r="BY83" s="132">
        <v>0</v>
      </c>
      <c r="BZ83" s="131">
        <v>0</v>
      </c>
      <c r="CA83" s="129">
        <v>0</v>
      </c>
      <c r="CB83" s="129">
        <v>0</v>
      </c>
      <c r="CC83" s="129">
        <v>0</v>
      </c>
      <c r="CD83" s="129">
        <v>0</v>
      </c>
      <c r="CE83" s="129">
        <v>0</v>
      </c>
      <c r="CF83" s="129">
        <v>0</v>
      </c>
      <c r="CG83" s="129">
        <v>0</v>
      </c>
      <c r="CH83" s="129">
        <v>0</v>
      </c>
      <c r="CI83" s="130">
        <v>0</v>
      </c>
      <c r="CJ83" s="128">
        <v>0</v>
      </c>
      <c r="CK83" s="129">
        <v>0</v>
      </c>
      <c r="CL83" s="129">
        <v>0</v>
      </c>
      <c r="CM83" s="129">
        <v>0</v>
      </c>
      <c r="CN83" s="129">
        <v>0</v>
      </c>
      <c r="CO83" s="129">
        <v>0</v>
      </c>
      <c r="CP83" s="129">
        <v>0</v>
      </c>
      <c r="CQ83" s="129">
        <v>0</v>
      </c>
      <c r="CR83" s="129">
        <v>0</v>
      </c>
      <c r="CS83" s="132">
        <v>0</v>
      </c>
      <c r="CT83" s="131">
        <v>0</v>
      </c>
      <c r="CU83" s="129">
        <v>0</v>
      </c>
      <c r="CV83" s="129">
        <v>0</v>
      </c>
      <c r="CW83" s="129">
        <v>0</v>
      </c>
      <c r="CX83" s="129">
        <v>0</v>
      </c>
      <c r="CY83" s="129">
        <v>0</v>
      </c>
      <c r="CZ83" s="129">
        <v>0</v>
      </c>
      <c r="DA83" s="129">
        <v>0</v>
      </c>
      <c r="DB83" s="129">
        <v>0</v>
      </c>
      <c r="DC83" s="130">
        <v>0</v>
      </c>
      <c r="DD83" s="128">
        <v>0</v>
      </c>
      <c r="DE83" s="129">
        <v>0</v>
      </c>
      <c r="DF83" s="129">
        <v>0</v>
      </c>
      <c r="DG83" s="129">
        <v>0</v>
      </c>
      <c r="DH83" s="129">
        <v>0</v>
      </c>
      <c r="DI83" s="129">
        <v>0</v>
      </c>
      <c r="DJ83" s="129">
        <v>0</v>
      </c>
      <c r="DK83" s="129">
        <v>0</v>
      </c>
      <c r="DL83" s="129">
        <v>0</v>
      </c>
      <c r="DM83" s="130">
        <v>0</v>
      </c>
      <c r="DN83" s="131">
        <v>0</v>
      </c>
      <c r="DO83" s="129">
        <v>0</v>
      </c>
      <c r="DP83" s="129">
        <v>0</v>
      </c>
      <c r="DQ83" s="129">
        <v>0</v>
      </c>
      <c r="DR83" s="129">
        <v>0</v>
      </c>
      <c r="DS83" s="129">
        <v>0</v>
      </c>
      <c r="DT83" s="129">
        <v>0</v>
      </c>
      <c r="DU83" s="129">
        <v>0</v>
      </c>
      <c r="DV83" s="129">
        <v>0</v>
      </c>
      <c r="DW83" s="132">
        <v>0</v>
      </c>
      <c r="DX83" s="131"/>
      <c r="DY83" s="129"/>
      <c r="DZ83" s="129"/>
      <c r="EA83" s="129"/>
      <c r="EB83" s="130"/>
      <c r="EC83" s="128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30"/>
      <c r="ER83" s="131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30"/>
      <c r="FG83" s="128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32"/>
      <c r="FV83" s="131">
        <v>0</v>
      </c>
      <c r="FW83" s="133">
        <v>0</v>
      </c>
      <c r="FX83" s="133">
        <v>0</v>
      </c>
      <c r="FY83" s="133">
        <v>0</v>
      </c>
      <c r="FZ83" s="133">
        <v>0</v>
      </c>
      <c r="GA83" s="129">
        <v>0</v>
      </c>
      <c r="GB83" s="133">
        <v>0</v>
      </c>
      <c r="GC83" s="133">
        <v>0</v>
      </c>
      <c r="GD83" s="133">
        <v>0</v>
      </c>
      <c r="GE83" s="134">
        <v>0</v>
      </c>
    </row>
    <row r="84" spans="1:187" s="48" customFormat="1" ht="32.25" thickBot="1" x14ac:dyDescent="0.3">
      <c r="A84" s="135">
        <v>18</v>
      </c>
      <c r="B84" s="136" t="s">
        <v>21</v>
      </c>
      <c r="C84" s="131">
        <f t="shared" si="44"/>
        <v>784461</v>
      </c>
      <c r="D84" s="131">
        <f t="shared" si="40"/>
        <v>103081</v>
      </c>
      <c r="E84" s="129">
        <f t="shared" si="41"/>
        <v>260394</v>
      </c>
      <c r="F84" s="129">
        <f t="shared" si="42"/>
        <v>279825</v>
      </c>
      <c r="G84" s="132">
        <f t="shared" si="43"/>
        <v>141161</v>
      </c>
      <c r="H84" s="131">
        <f t="shared" si="45"/>
        <v>349754</v>
      </c>
      <c r="I84" s="129">
        <f t="shared" si="46"/>
        <v>44126</v>
      </c>
      <c r="J84" s="129">
        <f t="shared" si="47"/>
        <v>126899</v>
      </c>
      <c r="K84" s="129">
        <f t="shared" si="48"/>
        <v>130405</v>
      </c>
      <c r="L84" s="130">
        <f t="shared" si="49"/>
        <v>48324</v>
      </c>
      <c r="M84" s="137">
        <v>750</v>
      </c>
      <c r="N84" s="125">
        <v>110</v>
      </c>
      <c r="O84" s="125">
        <v>260</v>
      </c>
      <c r="P84" s="125">
        <v>260</v>
      </c>
      <c r="Q84" s="125">
        <v>120</v>
      </c>
      <c r="R84" s="125">
        <v>231228</v>
      </c>
      <c r="S84" s="125">
        <v>32240</v>
      </c>
      <c r="T84" s="125">
        <v>81274</v>
      </c>
      <c r="U84" s="125">
        <v>81275</v>
      </c>
      <c r="V84" s="127">
        <v>36439</v>
      </c>
      <c r="W84" s="124">
        <v>0</v>
      </c>
      <c r="X84" s="125">
        <v>0</v>
      </c>
      <c r="Y84" s="125">
        <v>0</v>
      </c>
      <c r="Z84" s="125">
        <v>0</v>
      </c>
      <c r="AA84" s="125">
        <v>0</v>
      </c>
      <c r="AB84" s="125">
        <v>0</v>
      </c>
      <c r="AC84" s="125">
        <v>0</v>
      </c>
      <c r="AD84" s="125">
        <v>0</v>
      </c>
      <c r="AE84" s="125">
        <v>0</v>
      </c>
      <c r="AF84" s="127">
        <v>0</v>
      </c>
      <c r="AG84" s="124">
        <v>0</v>
      </c>
      <c r="AH84" s="125">
        <v>0</v>
      </c>
      <c r="AI84" s="125">
        <v>0</v>
      </c>
      <c r="AJ84" s="125">
        <v>0</v>
      </c>
      <c r="AK84" s="125">
        <v>0</v>
      </c>
      <c r="AL84" s="125">
        <v>0</v>
      </c>
      <c r="AM84" s="125">
        <v>0</v>
      </c>
      <c r="AN84" s="125">
        <v>0</v>
      </c>
      <c r="AO84" s="125">
        <v>0</v>
      </c>
      <c r="AP84" s="127">
        <v>0</v>
      </c>
      <c r="AQ84" s="124">
        <v>0</v>
      </c>
      <c r="AR84" s="125">
        <v>0</v>
      </c>
      <c r="AS84" s="125">
        <v>0</v>
      </c>
      <c r="AT84" s="125">
        <v>0</v>
      </c>
      <c r="AU84" s="125">
        <v>0</v>
      </c>
      <c r="AV84" s="125">
        <v>0</v>
      </c>
      <c r="AW84" s="125">
        <v>0</v>
      </c>
      <c r="AX84" s="125">
        <v>0</v>
      </c>
      <c r="AY84" s="125">
        <v>0</v>
      </c>
      <c r="AZ84" s="127">
        <v>0</v>
      </c>
      <c r="BA84" s="137">
        <v>157</v>
      </c>
      <c r="BB84" s="125">
        <v>15</v>
      </c>
      <c r="BC84" s="125">
        <v>60</v>
      </c>
      <c r="BD84" s="125">
        <v>67</v>
      </c>
      <c r="BE84" s="125">
        <v>15</v>
      </c>
      <c r="BF84" s="125">
        <v>118526</v>
      </c>
      <c r="BG84" s="125">
        <v>11886</v>
      </c>
      <c r="BH84" s="125">
        <v>45625</v>
      </c>
      <c r="BI84" s="125">
        <v>49130</v>
      </c>
      <c r="BJ84" s="126">
        <v>11885</v>
      </c>
      <c r="BK84" s="124"/>
      <c r="BL84" s="138"/>
      <c r="BM84" s="138"/>
      <c r="BN84" s="138"/>
      <c r="BO84" s="139"/>
      <c r="BP84" s="137">
        <v>0</v>
      </c>
      <c r="BQ84" s="125">
        <v>0</v>
      </c>
      <c r="BR84" s="125">
        <v>0</v>
      </c>
      <c r="BS84" s="125">
        <v>0</v>
      </c>
      <c r="BT84" s="125">
        <v>0</v>
      </c>
      <c r="BU84" s="125">
        <v>0</v>
      </c>
      <c r="BV84" s="125">
        <v>0</v>
      </c>
      <c r="BW84" s="125">
        <v>0</v>
      </c>
      <c r="BX84" s="125">
        <v>0</v>
      </c>
      <c r="BY84" s="126">
        <v>0</v>
      </c>
      <c r="BZ84" s="124">
        <v>0</v>
      </c>
      <c r="CA84" s="125">
        <v>0</v>
      </c>
      <c r="CB84" s="125">
        <v>0</v>
      </c>
      <c r="CC84" s="125">
        <v>0</v>
      </c>
      <c r="CD84" s="125">
        <v>0</v>
      </c>
      <c r="CE84" s="125">
        <v>0</v>
      </c>
      <c r="CF84" s="125">
        <v>0</v>
      </c>
      <c r="CG84" s="125">
        <v>0</v>
      </c>
      <c r="CH84" s="125">
        <v>0</v>
      </c>
      <c r="CI84" s="127">
        <v>0</v>
      </c>
      <c r="CJ84" s="137">
        <v>0</v>
      </c>
      <c r="CK84" s="125">
        <v>0</v>
      </c>
      <c r="CL84" s="125">
        <v>0</v>
      </c>
      <c r="CM84" s="125">
        <v>0</v>
      </c>
      <c r="CN84" s="125">
        <v>0</v>
      </c>
      <c r="CO84" s="125">
        <v>0</v>
      </c>
      <c r="CP84" s="125">
        <v>0</v>
      </c>
      <c r="CQ84" s="125">
        <v>0</v>
      </c>
      <c r="CR84" s="125">
        <v>0</v>
      </c>
      <c r="CS84" s="126">
        <v>0</v>
      </c>
      <c r="CT84" s="124">
        <v>0</v>
      </c>
      <c r="CU84" s="125">
        <v>0</v>
      </c>
      <c r="CV84" s="125">
        <v>0</v>
      </c>
      <c r="CW84" s="125">
        <v>0</v>
      </c>
      <c r="CX84" s="125">
        <v>0</v>
      </c>
      <c r="CY84" s="125">
        <v>0</v>
      </c>
      <c r="CZ84" s="125">
        <v>0</v>
      </c>
      <c r="DA84" s="125">
        <v>0</v>
      </c>
      <c r="DB84" s="125">
        <v>0</v>
      </c>
      <c r="DC84" s="127">
        <v>0</v>
      </c>
      <c r="DD84" s="137">
        <v>0</v>
      </c>
      <c r="DE84" s="125">
        <v>0</v>
      </c>
      <c r="DF84" s="125">
        <v>0</v>
      </c>
      <c r="DG84" s="125">
        <v>0</v>
      </c>
      <c r="DH84" s="125">
        <v>0</v>
      </c>
      <c r="DI84" s="125">
        <v>0</v>
      </c>
      <c r="DJ84" s="125">
        <v>0</v>
      </c>
      <c r="DK84" s="125">
        <v>0</v>
      </c>
      <c r="DL84" s="125">
        <v>0</v>
      </c>
      <c r="DM84" s="127">
        <v>0</v>
      </c>
      <c r="DN84" s="124">
        <v>29</v>
      </c>
      <c r="DO84" s="125">
        <v>4</v>
      </c>
      <c r="DP84" s="125">
        <v>9</v>
      </c>
      <c r="DQ84" s="125">
        <v>10</v>
      </c>
      <c r="DR84" s="125">
        <v>6</v>
      </c>
      <c r="DS84" s="125">
        <v>434707</v>
      </c>
      <c r="DT84" s="125">
        <v>58955</v>
      </c>
      <c r="DU84" s="125">
        <v>133495</v>
      </c>
      <c r="DV84" s="125">
        <v>149420</v>
      </c>
      <c r="DW84" s="126">
        <v>92837</v>
      </c>
      <c r="DX84" s="124"/>
      <c r="DY84" s="125"/>
      <c r="DZ84" s="125"/>
      <c r="EA84" s="125"/>
      <c r="EB84" s="127"/>
      <c r="EC84" s="137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7"/>
      <c r="ER84" s="124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7"/>
      <c r="FG84" s="137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6"/>
      <c r="FV84" s="124">
        <v>0</v>
      </c>
      <c r="FW84" s="138">
        <v>0</v>
      </c>
      <c r="FX84" s="138">
        <v>0</v>
      </c>
      <c r="FY84" s="138">
        <v>0</v>
      </c>
      <c r="FZ84" s="138">
        <v>0</v>
      </c>
      <c r="GA84" s="125">
        <v>0</v>
      </c>
      <c r="GB84" s="138">
        <v>0</v>
      </c>
      <c r="GC84" s="138">
        <v>0</v>
      </c>
      <c r="GD84" s="138">
        <v>0</v>
      </c>
      <c r="GE84" s="139">
        <v>0</v>
      </c>
    </row>
    <row r="85" spans="1:187" s="48" customFormat="1" ht="16.5" thickBot="1" x14ac:dyDescent="0.3">
      <c r="A85" s="122">
        <v>19</v>
      </c>
      <c r="B85" s="123" t="s">
        <v>22</v>
      </c>
      <c r="C85" s="124">
        <f t="shared" si="44"/>
        <v>1197352</v>
      </c>
      <c r="D85" s="124">
        <f t="shared" si="40"/>
        <v>299338</v>
      </c>
      <c r="E85" s="125">
        <f t="shared" si="41"/>
        <v>299338</v>
      </c>
      <c r="F85" s="125">
        <f t="shared" si="42"/>
        <v>299338</v>
      </c>
      <c r="G85" s="126">
        <f t="shared" si="43"/>
        <v>299338</v>
      </c>
      <c r="H85" s="124">
        <f t="shared" si="45"/>
        <v>1197352</v>
      </c>
      <c r="I85" s="125">
        <f t="shared" si="46"/>
        <v>299338</v>
      </c>
      <c r="J85" s="125">
        <f t="shared" si="47"/>
        <v>299338</v>
      </c>
      <c r="K85" s="125">
        <f t="shared" si="48"/>
        <v>299338</v>
      </c>
      <c r="L85" s="127">
        <f t="shared" si="49"/>
        <v>299338</v>
      </c>
      <c r="M85" s="128">
        <v>0</v>
      </c>
      <c r="N85" s="129">
        <v>0</v>
      </c>
      <c r="O85" s="129">
        <v>0</v>
      </c>
      <c r="P85" s="129">
        <v>0</v>
      </c>
      <c r="Q85" s="129">
        <v>0</v>
      </c>
      <c r="R85" s="129">
        <v>0</v>
      </c>
      <c r="S85" s="129">
        <v>0</v>
      </c>
      <c r="T85" s="129">
        <v>0</v>
      </c>
      <c r="U85" s="129">
        <v>0</v>
      </c>
      <c r="V85" s="130">
        <v>0</v>
      </c>
      <c r="W85" s="131">
        <v>0</v>
      </c>
      <c r="X85" s="129">
        <v>0</v>
      </c>
      <c r="Y85" s="129">
        <v>0</v>
      </c>
      <c r="Z85" s="129">
        <v>0</v>
      </c>
      <c r="AA85" s="129">
        <v>0</v>
      </c>
      <c r="AB85" s="129">
        <v>0</v>
      </c>
      <c r="AC85" s="129">
        <v>0</v>
      </c>
      <c r="AD85" s="129">
        <v>0</v>
      </c>
      <c r="AE85" s="129">
        <v>0</v>
      </c>
      <c r="AF85" s="130">
        <v>0</v>
      </c>
      <c r="AG85" s="131">
        <v>0</v>
      </c>
      <c r="AH85" s="129">
        <v>0</v>
      </c>
      <c r="AI85" s="129">
        <v>0</v>
      </c>
      <c r="AJ85" s="129">
        <v>0</v>
      </c>
      <c r="AK85" s="129">
        <v>0</v>
      </c>
      <c r="AL85" s="129">
        <v>0</v>
      </c>
      <c r="AM85" s="129">
        <v>0</v>
      </c>
      <c r="AN85" s="129">
        <v>0</v>
      </c>
      <c r="AO85" s="129">
        <v>0</v>
      </c>
      <c r="AP85" s="130">
        <v>0</v>
      </c>
      <c r="AQ85" s="131">
        <v>0</v>
      </c>
      <c r="AR85" s="129">
        <v>0</v>
      </c>
      <c r="AS85" s="129">
        <v>0</v>
      </c>
      <c r="AT85" s="129">
        <v>0</v>
      </c>
      <c r="AU85" s="129">
        <v>0</v>
      </c>
      <c r="AV85" s="129">
        <v>0</v>
      </c>
      <c r="AW85" s="129">
        <v>0</v>
      </c>
      <c r="AX85" s="129">
        <v>0</v>
      </c>
      <c r="AY85" s="129">
        <v>0</v>
      </c>
      <c r="AZ85" s="130">
        <v>0</v>
      </c>
      <c r="BA85" s="128">
        <v>9592</v>
      </c>
      <c r="BB85" s="129">
        <v>2398</v>
      </c>
      <c r="BC85" s="129">
        <v>2398</v>
      </c>
      <c r="BD85" s="129">
        <v>2398</v>
      </c>
      <c r="BE85" s="129">
        <v>2398</v>
      </c>
      <c r="BF85" s="129">
        <v>1197352</v>
      </c>
      <c r="BG85" s="129">
        <v>299338</v>
      </c>
      <c r="BH85" s="129">
        <v>299338</v>
      </c>
      <c r="BI85" s="129">
        <v>299338</v>
      </c>
      <c r="BJ85" s="132">
        <v>299338</v>
      </c>
      <c r="BK85" s="131"/>
      <c r="BL85" s="133"/>
      <c r="BM85" s="133"/>
      <c r="BN85" s="133"/>
      <c r="BO85" s="134"/>
      <c r="BP85" s="128">
        <v>0</v>
      </c>
      <c r="BQ85" s="129">
        <v>0</v>
      </c>
      <c r="BR85" s="129">
        <v>0</v>
      </c>
      <c r="BS85" s="129">
        <v>0</v>
      </c>
      <c r="BT85" s="129">
        <v>0</v>
      </c>
      <c r="BU85" s="129">
        <v>0</v>
      </c>
      <c r="BV85" s="129">
        <v>0</v>
      </c>
      <c r="BW85" s="129">
        <v>0</v>
      </c>
      <c r="BX85" s="129">
        <v>0</v>
      </c>
      <c r="BY85" s="132">
        <v>0</v>
      </c>
      <c r="BZ85" s="131">
        <v>0</v>
      </c>
      <c r="CA85" s="129">
        <v>0</v>
      </c>
      <c r="CB85" s="129">
        <v>0</v>
      </c>
      <c r="CC85" s="129">
        <v>0</v>
      </c>
      <c r="CD85" s="129">
        <v>0</v>
      </c>
      <c r="CE85" s="129">
        <v>0</v>
      </c>
      <c r="CF85" s="129">
        <v>0</v>
      </c>
      <c r="CG85" s="129">
        <v>0</v>
      </c>
      <c r="CH85" s="129">
        <v>0</v>
      </c>
      <c r="CI85" s="130">
        <v>0</v>
      </c>
      <c r="CJ85" s="128">
        <v>0</v>
      </c>
      <c r="CK85" s="129">
        <v>0</v>
      </c>
      <c r="CL85" s="129">
        <v>0</v>
      </c>
      <c r="CM85" s="129">
        <v>0</v>
      </c>
      <c r="CN85" s="129">
        <v>0</v>
      </c>
      <c r="CO85" s="129">
        <v>0</v>
      </c>
      <c r="CP85" s="129">
        <v>0</v>
      </c>
      <c r="CQ85" s="129">
        <v>0</v>
      </c>
      <c r="CR85" s="129">
        <v>0</v>
      </c>
      <c r="CS85" s="132">
        <v>0</v>
      </c>
      <c r="CT85" s="131">
        <v>0</v>
      </c>
      <c r="CU85" s="129">
        <v>0</v>
      </c>
      <c r="CV85" s="129">
        <v>0</v>
      </c>
      <c r="CW85" s="129">
        <v>0</v>
      </c>
      <c r="CX85" s="129">
        <v>0</v>
      </c>
      <c r="CY85" s="129">
        <v>0</v>
      </c>
      <c r="CZ85" s="129">
        <v>0</v>
      </c>
      <c r="DA85" s="129">
        <v>0</v>
      </c>
      <c r="DB85" s="129">
        <v>0</v>
      </c>
      <c r="DC85" s="130">
        <v>0</v>
      </c>
      <c r="DD85" s="128">
        <v>0</v>
      </c>
      <c r="DE85" s="129">
        <v>0</v>
      </c>
      <c r="DF85" s="129">
        <v>0</v>
      </c>
      <c r="DG85" s="129">
        <v>0</v>
      </c>
      <c r="DH85" s="129">
        <v>0</v>
      </c>
      <c r="DI85" s="129">
        <v>0</v>
      </c>
      <c r="DJ85" s="129">
        <v>0</v>
      </c>
      <c r="DK85" s="129">
        <v>0</v>
      </c>
      <c r="DL85" s="129">
        <v>0</v>
      </c>
      <c r="DM85" s="130">
        <v>0</v>
      </c>
      <c r="DN85" s="131">
        <v>0</v>
      </c>
      <c r="DO85" s="129">
        <v>0</v>
      </c>
      <c r="DP85" s="129">
        <v>0</v>
      </c>
      <c r="DQ85" s="129">
        <v>0</v>
      </c>
      <c r="DR85" s="129">
        <v>0</v>
      </c>
      <c r="DS85" s="129">
        <v>0</v>
      </c>
      <c r="DT85" s="129">
        <v>0</v>
      </c>
      <c r="DU85" s="129">
        <v>0</v>
      </c>
      <c r="DV85" s="129">
        <v>0</v>
      </c>
      <c r="DW85" s="132">
        <v>0</v>
      </c>
      <c r="DX85" s="131"/>
      <c r="DY85" s="129"/>
      <c r="DZ85" s="129"/>
      <c r="EA85" s="129"/>
      <c r="EB85" s="130"/>
      <c r="EC85" s="128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30"/>
      <c r="ER85" s="131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30"/>
      <c r="FG85" s="128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32"/>
      <c r="FV85" s="131">
        <v>0</v>
      </c>
      <c r="FW85" s="133">
        <v>0</v>
      </c>
      <c r="FX85" s="133">
        <v>0</v>
      </c>
      <c r="FY85" s="133">
        <v>0</v>
      </c>
      <c r="FZ85" s="133">
        <v>0</v>
      </c>
      <c r="GA85" s="129">
        <v>0</v>
      </c>
      <c r="GB85" s="133">
        <v>0</v>
      </c>
      <c r="GC85" s="133">
        <v>0</v>
      </c>
      <c r="GD85" s="133">
        <v>0</v>
      </c>
      <c r="GE85" s="134">
        <v>0</v>
      </c>
    </row>
    <row r="86" spans="1:187" s="48" customFormat="1" ht="16.5" thickBot="1" x14ac:dyDescent="0.3">
      <c r="A86" s="135">
        <v>20</v>
      </c>
      <c r="B86" s="142" t="s">
        <v>23</v>
      </c>
      <c r="C86" s="131">
        <f t="shared" si="44"/>
        <v>164416</v>
      </c>
      <c r="D86" s="131">
        <f t="shared" si="40"/>
        <v>41104</v>
      </c>
      <c r="E86" s="129">
        <f t="shared" si="41"/>
        <v>41104</v>
      </c>
      <c r="F86" s="129">
        <f t="shared" si="42"/>
        <v>41104</v>
      </c>
      <c r="G86" s="132">
        <f t="shared" si="43"/>
        <v>41104</v>
      </c>
      <c r="H86" s="131">
        <f t="shared" si="45"/>
        <v>164416</v>
      </c>
      <c r="I86" s="129">
        <f t="shared" si="46"/>
        <v>41104</v>
      </c>
      <c r="J86" s="129">
        <f t="shared" si="47"/>
        <v>41104</v>
      </c>
      <c r="K86" s="129">
        <f t="shared" si="48"/>
        <v>41104</v>
      </c>
      <c r="L86" s="130">
        <f t="shared" si="49"/>
        <v>41104</v>
      </c>
      <c r="M86" s="137">
        <v>0</v>
      </c>
      <c r="N86" s="125">
        <v>0</v>
      </c>
      <c r="O86" s="125">
        <v>0</v>
      </c>
      <c r="P86" s="125">
        <v>0</v>
      </c>
      <c r="Q86" s="125">
        <v>0</v>
      </c>
      <c r="R86" s="125">
        <v>0</v>
      </c>
      <c r="S86" s="125">
        <v>0</v>
      </c>
      <c r="T86" s="125">
        <v>0</v>
      </c>
      <c r="U86" s="125">
        <v>0</v>
      </c>
      <c r="V86" s="127">
        <v>0</v>
      </c>
      <c r="W86" s="124">
        <v>0</v>
      </c>
      <c r="X86" s="125">
        <v>0</v>
      </c>
      <c r="Y86" s="125">
        <v>0</v>
      </c>
      <c r="Z86" s="125">
        <v>0</v>
      </c>
      <c r="AA86" s="125">
        <v>0</v>
      </c>
      <c r="AB86" s="125">
        <v>0</v>
      </c>
      <c r="AC86" s="125">
        <v>0</v>
      </c>
      <c r="AD86" s="125">
        <v>0</v>
      </c>
      <c r="AE86" s="125">
        <v>0</v>
      </c>
      <c r="AF86" s="127">
        <v>0</v>
      </c>
      <c r="AG86" s="124">
        <v>0</v>
      </c>
      <c r="AH86" s="125">
        <v>0</v>
      </c>
      <c r="AI86" s="125">
        <v>0</v>
      </c>
      <c r="AJ86" s="125">
        <v>0</v>
      </c>
      <c r="AK86" s="125">
        <v>0</v>
      </c>
      <c r="AL86" s="125">
        <v>0</v>
      </c>
      <c r="AM86" s="125">
        <v>0</v>
      </c>
      <c r="AN86" s="125">
        <v>0</v>
      </c>
      <c r="AO86" s="125">
        <v>0</v>
      </c>
      <c r="AP86" s="127">
        <v>0</v>
      </c>
      <c r="AQ86" s="124">
        <v>0</v>
      </c>
      <c r="AR86" s="125">
        <v>0</v>
      </c>
      <c r="AS86" s="125">
        <v>0</v>
      </c>
      <c r="AT86" s="125">
        <v>0</v>
      </c>
      <c r="AU86" s="125">
        <v>0</v>
      </c>
      <c r="AV86" s="125">
        <v>0</v>
      </c>
      <c r="AW86" s="125">
        <v>0</v>
      </c>
      <c r="AX86" s="125">
        <v>0</v>
      </c>
      <c r="AY86" s="125">
        <v>0</v>
      </c>
      <c r="AZ86" s="127">
        <v>0</v>
      </c>
      <c r="BA86" s="137">
        <v>1333</v>
      </c>
      <c r="BB86" s="125">
        <v>334</v>
      </c>
      <c r="BC86" s="125">
        <v>333</v>
      </c>
      <c r="BD86" s="125">
        <v>333</v>
      </c>
      <c r="BE86" s="125">
        <v>333</v>
      </c>
      <c r="BF86" s="125">
        <v>164416</v>
      </c>
      <c r="BG86" s="125">
        <v>41104</v>
      </c>
      <c r="BH86" s="125">
        <v>41104</v>
      </c>
      <c r="BI86" s="125">
        <v>41104</v>
      </c>
      <c r="BJ86" s="126">
        <v>41104</v>
      </c>
      <c r="BK86" s="124"/>
      <c r="BL86" s="138"/>
      <c r="BM86" s="138"/>
      <c r="BN86" s="138"/>
      <c r="BO86" s="139"/>
      <c r="BP86" s="137">
        <v>0</v>
      </c>
      <c r="BQ86" s="125">
        <v>0</v>
      </c>
      <c r="BR86" s="125">
        <v>0</v>
      </c>
      <c r="BS86" s="125">
        <v>0</v>
      </c>
      <c r="BT86" s="125">
        <v>0</v>
      </c>
      <c r="BU86" s="125">
        <v>0</v>
      </c>
      <c r="BV86" s="125">
        <v>0</v>
      </c>
      <c r="BW86" s="125">
        <v>0</v>
      </c>
      <c r="BX86" s="125">
        <v>0</v>
      </c>
      <c r="BY86" s="126">
        <v>0</v>
      </c>
      <c r="BZ86" s="124">
        <v>0</v>
      </c>
      <c r="CA86" s="125">
        <v>0</v>
      </c>
      <c r="CB86" s="125">
        <v>0</v>
      </c>
      <c r="CC86" s="125">
        <v>0</v>
      </c>
      <c r="CD86" s="125">
        <v>0</v>
      </c>
      <c r="CE86" s="125">
        <v>0</v>
      </c>
      <c r="CF86" s="125">
        <v>0</v>
      </c>
      <c r="CG86" s="125">
        <v>0</v>
      </c>
      <c r="CH86" s="125">
        <v>0</v>
      </c>
      <c r="CI86" s="127">
        <v>0</v>
      </c>
      <c r="CJ86" s="137">
        <v>0</v>
      </c>
      <c r="CK86" s="125">
        <v>0</v>
      </c>
      <c r="CL86" s="125">
        <v>0</v>
      </c>
      <c r="CM86" s="125">
        <v>0</v>
      </c>
      <c r="CN86" s="125">
        <v>0</v>
      </c>
      <c r="CO86" s="125">
        <v>0</v>
      </c>
      <c r="CP86" s="125">
        <v>0</v>
      </c>
      <c r="CQ86" s="125">
        <v>0</v>
      </c>
      <c r="CR86" s="125">
        <v>0</v>
      </c>
      <c r="CS86" s="126">
        <v>0</v>
      </c>
      <c r="CT86" s="124">
        <v>0</v>
      </c>
      <c r="CU86" s="125">
        <v>0</v>
      </c>
      <c r="CV86" s="125">
        <v>0</v>
      </c>
      <c r="CW86" s="125">
        <v>0</v>
      </c>
      <c r="CX86" s="125">
        <v>0</v>
      </c>
      <c r="CY86" s="125">
        <v>0</v>
      </c>
      <c r="CZ86" s="125">
        <v>0</v>
      </c>
      <c r="DA86" s="125">
        <v>0</v>
      </c>
      <c r="DB86" s="125">
        <v>0</v>
      </c>
      <c r="DC86" s="127">
        <v>0</v>
      </c>
      <c r="DD86" s="137">
        <v>0</v>
      </c>
      <c r="DE86" s="125">
        <v>0</v>
      </c>
      <c r="DF86" s="125">
        <v>0</v>
      </c>
      <c r="DG86" s="125">
        <v>0</v>
      </c>
      <c r="DH86" s="125">
        <v>0</v>
      </c>
      <c r="DI86" s="125">
        <v>0</v>
      </c>
      <c r="DJ86" s="125">
        <v>0</v>
      </c>
      <c r="DK86" s="125">
        <v>0</v>
      </c>
      <c r="DL86" s="125">
        <v>0</v>
      </c>
      <c r="DM86" s="127">
        <v>0</v>
      </c>
      <c r="DN86" s="124">
        <v>0</v>
      </c>
      <c r="DO86" s="125">
        <v>0</v>
      </c>
      <c r="DP86" s="125">
        <v>0</v>
      </c>
      <c r="DQ86" s="125">
        <v>0</v>
      </c>
      <c r="DR86" s="125">
        <v>0</v>
      </c>
      <c r="DS86" s="125">
        <v>0</v>
      </c>
      <c r="DT86" s="125">
        <v>0</v>
      </c>
      <c r="DU86" s="125">
        <v>0</v>
      </c>
      <c r="DV86" s="125">
        <v>0</v>
      </c>
      <c r="DW86" s="126">
        <v>0</v>
      </c>
      <c r="DX86" s="124"/>
      <c r="DY86" s="125"/>
      <c r="DZ86" s="125"/>
      <c r="EA86" s="125"/>
      <c r="EB86" s="127"/>
      <c r="EC86" s="137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7"/>
      <c r="ER86" s="124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7"/>
      <c r="FG86" s="137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6"/>
      <c r="FV86" s="124">
        <v>0</v>
      </c>
      <c r="FW86" s="138">
        <v>0</v>
      </c>
      <c r="FX86" s="138">
        <v>0</v>
      </c>
      <c r="FY86" s="138">
        <v>0</v>
      </c>
      <c r="FZ86" s="138">
        <v>0</v>
      </c>
      <c r="GA86" s="125">
        <v>0</v>
      </c>
      <c r="GB86" s="138">
        <v>0</v>
      </c>
      <c r="GC86" s="138">
        <v>0</v>
      </c>
      <c r="GD86" s="138">
        <v>0</v>
      </c>
      <c r="GE86" s="139">
        <v>0</v>
      </c>
    </row>
    <row r="87" spans="1:187" s="48" customFormat="1" ht="16.5" thickBot="1" x14ac:dyDescent="0.3">
      <c r="A87" s="122">
        <v>21</v>
      </c>
      <c r="B87" s="123" t="s">
        <v>24</v>
      </c>
      <c r="C87" s="124">
        <f t="shared" si="44"/>
        <v>1447106</v>
      </c>
      <c r="D87" s="124">
        <f t="shared" si="40"/>
        <v>361777</v>
      </c>
      <c r="E87" s="125">
        <f t="shared" si="41"/>
        <v>361777</v>
      </c>
      <c r="F87" s="125">
        <f t="shared" si="42"/>
        <v>361776</v>
      </c>
      <c r="G87" s="126">
        <f t="shared" si="43"/>
        <v>361776</v>
      </c>
      <c r="H87" s="124">
        <f t="shared" si="45"/>
        <v>1447106</v>
      </c>
      <c r="I87" s="125">
        <f t="shared" si="46"/>
        <v>361777</v>
      </c>
      <c r="J87" s="125">
        <f t="shared" si="47"/>
        <v>361777</v>
      </c>
      <c r="K87" s="125">
        <f t="shared" si="48"/>
        <v>361776</v>
      </c>
      <c r="L87" s="127">
        <f t="shared" si="49"/>
        <v>361776</v>
      </c>
      <c r="M87" s="128">
        <v>0</v>
      </c>
      <c r="N87" s="129">
        <v>0</v>
      </c>
      <c r="O87" s="129">
        <v>0</v>
      </c>
      <c r="P87" s="129">
        <v>0</v>
      </c>
      <c r="Q87" s="129">
        <v>0</v>
      </c>
      <c r="R87" s="129">
        <v>0</v>
      </c>
      <c r="S87" s="129">
        <v>0</v>
      </c>
      <c r="T87" s="129">
        <v>0</v>
      </c>
      <c r="U87" s="129">
        <v>0</v>
      </c>
      <c r="V87" s="130">
        <v>0</v>
      </c>
      <c r="W87" s="131">
        <v>0</v>
      </c>
      <c r="X87" s="129">
        <v>0</v>
      </c>
      <c r="Y87" s="129">
        <v>0</v>
      </c>
      <c r="Z87" s="129">
        <v>0</v>
      </c>
      <c r="AA87" s="129">
        <v>0</v>
      </c>
      <c r="AB87" s="129">
        <v>0</v>
      </c>
      <c r="AC87" s="129">
        <v>0</v>
      </c>
      <c r="AD87" s="129">
        <v>0</v>
      </c>
      <c r="AE87" s="129">
        <v>0</v>
      </c>
      <c r="AF87" s="130">
        <v>0</v>
      </c>
      <c r="AG87" s="131">
        <v>0</v>
      </c>
      <c r="AH87" s="129">
        <v>0</v>
      </c>
      <c r="AI87" s="129">
        <v>0</v>
      </c>
      <c r="AJ87" s="129">
        <v>0</v>
      </c>
      <c r="AK87" s="129">
        <v>0</v>
      </c>
      <c r="AL87" s="129">
        <v>0</v>
      </c>
      <c r="AM87" s="129">
        <v>0</v>
      </c>
      <c r="AN87" s="129">
        <v>0</v>
      </c>
      <c r="AO87" s="129">
        <v>0</v>
      </c>
      <c r="AP87" s="130">
        <v>0</v>
      </c>
      <c r="AQ87" s="131">
        <v>0</v>
      </c>
      <c r="AR87" s="129">
        <v>0</v>
      </c>
      <c r="AS87" s="129">
        <v>0</v>
      </c>
      <c r="AT87" s="129">
        <v>0</v>
      </c>
      <c r="AU87" s="129">
        <v>0</v>
      </c>
      <c r="AV87" s="129">
        <v>0</v>
      </c>
      <c r="AW87" s="129">
        <v>0</v>
      </c>
      <c r="AX87" s="129">
        <v>0</v>
      </c>
      <c r="AY87" s="129">
        <v>0</v>
      </c>
      <c r="AZ87" s="130">
        <v>0</v>
      </c>
      <c r="BA87" s="128">
        <v>9964</v>
      </c>
      <c r="BB87" s="129">
        <v>2491</v>
      </c>
      <c r="BC87" s="129">
        <v>2491</v>
      </c>
      <c r="BD87" s="129">
        <v>2491</v>
      </c>
      <c r="BE87" s="129">
        <v>2491</v>
      </c>
      <c r="BF87" s="129">
        <v>1447106</v>
      </c>
      <c r="BG87" s="129">
        <v>361777</v>
      </c>
      <c r="BH87" s="129">
        <v>361777</v>
      </c>
      <c r="BI87" s="129">
        <v>361776</v>
      </c>
      <c r="BJ87" s="132">
        <v>361776</v>
      </c>
      <c r="BK87" s="131"/>
      <c r="BL87" s="133"/>
      <c r="BM87" s="133"/>
      <c r="BN87" s="133"/>
      <c r="BO87" s="134"/>
      <c r="BP87" s="128">
        <v>0</v>
      </c>
      <c r="BQ87" s="129">
        <v>0</v>
      </c>
      <c r="BR87" s="129">
        <v>0</v>
      </c>
      <c r="BS87" s="129">
        <v>0</v>
      </c>
      <c r="BT87" s="129">
        <v>0</v>
      </c>
      <c r="BU87" s="129">
        <v>0</v>
      </c>
      <c r="BV87" s="129">
        <v>0</v>
      </c>
      <c r="BW87" s="129">
        <v>0</v>
      </c>
      <c r="BX87" s="129">
        <v>0</v>
      </c>
      <c r="BY87" s="132">
        <v>0</v>
      </c>
      <c r="BZ87" s="131">
        <v>0</v>
      </c>
      <c r="CA87" s="129">
        <v>0</v>
      </c>
      <c r="CB87" s="129">
        <v>0</v>
      </c>
      <c r="CC87" s="129">
        <v>0</v>
      </c>
      <c r="CD87" s="129">
        <v>0</v>
      </c>
      <c r="CE87" s="129">
        <v>0</v>
      </c>
      <c r="CF87" s="129">
        <v>0</v>
      </c>
      <c r="CG87" s="129">
        <v>0</v>
      </c>
      <c r="CH87" s="129">
        <v>0</v>
      </c>
      <c r="CI87" s="130">
        <v>0</v>
      </c>
      <c r="CJ87" s="128">
        <v>0</v>
      </c>
      <c r="CK87" s="129">
        <v>0</v>
      </c>
      <c r="CL87" s="129">
        <v>0</v>
      </c>
      <c r="CM87" s="129">
        <v>0</v>
      </c>
      <c r="CN87" s="129">
        <v>0</v>
      </c>
      <c r="CO87" s="129">
        <v>0</v>
      </c>
      <c r="CP87" s="129">
        <v>0</v>
      </c>
      <c r="CQ87" s="129">
        <v>0</v>
      </c>
      <c r="CR87" s="129">
        <v>0</v>
      </c>
      <c r="CS87" s="132">
        <v>0</v>
      </c>
      <c r="CT87" s="131">
        <v>0</v>
      </c>
      <c r="CU87" s="129">
        <v>0</v>
      </c>
      <c r="CV87" s="129">
        <v>0</v>
      </c>
      <c r="CW87" s="129">
        <v>0</v>
      </c>
      <c r="CX87" s="129">
        <v>0</v>
      </c>
      <c r="CY87" s="129">
        <v>0</v>
      </c>
      <c r="CZ87" s="129">
        <v>0</v>
      </c>
      <c r="DA87" s="129">
        <v>0</v>
      </c>
      <c r="DB87" s="129">
        <v>0</v>
      </c>
      <c r="DC87" s="130">
        <v>0</v>
      </c>
      <c r="DD87" s="128">
        <v>0</v>
      </c>
      <c r="DE87" s="129">
        <v>0</v>
      </c>
      <c r="DF87" s="129">
        <v>0</v>
      </c>
      <c r="DG87" s="129">
        <v>0</v>
      </c>
      <c r="DH87" s="129">
        <v>0</v>
      </c>
      <c r="DI87" s="129">
        <v>0</v>
      </c>
      <c r="DJ87" s="129">
        <v>0</v>
      </c>
      <c r="DK87" s="129">
        <v>0</v>
      </c>
      <c r="DL87" s="129">
        <v>0</v>
      </c>
      <c r="DM87" s="130">
        <v>0</v>
      </c>
      <c r="DN87" s="131">
        <v>0</v>
      </c>
      <c r="DO87" s="129">
        <v>0</v>
      </c>
      <c r="DP87" s="129">
        <v>0</v>
      </c>
      <c r="DQ87" s="129">
        <v>0</v>
      </c>
      <c r="DR87" s="129">
        <v>0</v>
      </c>
      <c r="DS87" s="129">
        <v>0</v>
      </c>
      <c r="DT87" s="129">
        <v>0</v>
      </c>
      <c r="DU87" s="129">
        <v>0</v>
      </c>
      <c r="DV87" s="129">
        <v>0</v>
      </c>
      <c r="DW87" s="132">
        <v>0</v>
      </c>
      <c r="DX87" s="131"/>
      <c r="DY87" s="129"/>
      <c r="DZ87" s="129"/>
      <c r="EA87" s="129"/>
      <c r="EB87" s="130"/>
      <c r="EC87" s="128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30"/>
      <c r="ER87" s="131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30"/>
      <c r="FG87" s="128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32"/>
      <c r="FV87" s="131">
        <v>0</v>
      </c>
      <c r="FW87" s="133">
        <v>0</v>
      </c>
      <c r="FX87" s="133">
        <v>0</v>
      </c>
      <c r="FY87" s="133">
        <v>0</v>
      </c>
      <c r="FZ87" s="133">
        <v>0</v>
      </c>
      <c r="GA87" s="129">
        <v>0</v>
      </c>
      <c r="GB87" s="133">
        <v>0</v>
      </c>
      <c r="GC87" s="133">
        <v>0</v>
      </c>
      <c r="GD87" s="133">
        <v>0</v>
      </c>
      <c r="GE87" s="134">
        <v>0</v>
      </c>
    </row>
    <row r="88" spans="1:187" s="48" customFormat="1" x14ac:dyDescent="0.25">
      <c r="A88" s="187">
        <v>22</v>
      </c>
      <c r="B88" s="66" t="s">
        <v>78</v>
      </c>
      <c r="C88" s="71">
        <f t="shared" si="44"/>
        <v>0</v>
      </c>
      <c r="D88" s="71">
        <f t="shared" si="40"/>
        <v>0</v>
      </c>
      <c r="E88" s="72">
        <f t="shared" si="41"/>
        <v>0</v>
      </c>
      <c r="F88" s="72">
        <f t="shared" si="42"/>
        <v>0</v>
      </c>
      <c r="G88" s="75">
        <f t="shared" si="43"/>
        <v>0</v>
      </c>
      <c r="H88" s="71">
        <f t="shared" si="45"/>
        <v>0</v>
      </c>
      <c r="I88" s="72">
        <f t="shared" si="46"/>
        <v>0</v>
      </c>
      <c r="J88" s="72">
        <f t="shared" si="47"/>
        <v>0</v>
      </c>
      <c r="K88" s="72">
        <f t="shared" si="48"/>
        <v>0</v>
      </c>
      <c r="L88" s="73">
        <f t="shared" si="49"/>
        <v>0</v>
      </c>
      <c r="M88" s="116">
        <v>0</v>
      </c>
      <c r="N88" s="91">
        <v>0</v>
      </c>
      <c r="O88" s="91">
        <v>0</v>
      </c>
      <c r="P88" s="91">
        <v>0</v>
      </c>
      <c r="Q88" s="91">
        <v>0</v>
      </c>
      <c r="R88" s="91">
        <v>0</v>
      </c>
      <c r="S88" s="91">
        <v>0</v>
      </c>
      <c r="T88" s="91">
        <v>0</v>
      </c>
      <c r="U88" s="91">
        <v>0</v>
      </c>
      <c r="V88" s="92">
        <v>0</v>
      </c>
      <c r="W88" s="90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0</v>
      </c>
      <c r="AD88" s="91">
        <v>0</v>
      </c>
      <c r="AE88" s="91">
        <v>0</v>
      </c>
      <c r="AF88" s="92">
        <v>0</v>
      </c>
      <c r="AG88" s="90">
        <v>0</v>
      </c>
      <c r="AH88" s="91">
        <v>0</v>
      </c>
      <c r="AI88" s="91">
        <v>0</v>
      </c>
      <c r="AJ88" s="91">
        <v>0</v>
      </c>
      <c r="AK88" s="91">
        <v>0</v>
      </c>
      <c r="AL88" s="91">
        <v>0</v>
      </c>
      <c r="AM88" s="91">
        <v>0</v>
      </c>
      <c r="AN88" s="91">
        <v>0</v>
      </c>
      <c r="AO88" s="91">
        <v>0</v>
      </c>
      <c r="AP88" s="92">
        <v>0</v>
      </c>
      <c r="AQ88" s="90">
        <v>0</v>
      </c>
      <c r="AR88" s="91">
        <v>0</v>
      </c>
      <c r="AS88" s="91">
        <v>0</v>
      </c>
      <c r="AT88" s="91">
        <v>0</v>
      </c>
      <c r="AU88" s="91">
        <v>0</v>
      </c>
      <c r="AV88" s="91">
        <v>0</v>
      </c>
      <c r="AW88" s="91">
        <v>0</v>
      </c>
      <c r="AX88" s="91">
        <v>0</v>
      </c>
      <c r="AY88" s="91">
        <v>0</v>
      </c>
      <c r="AZ88" s="92">
        <v>0</v>
      </c>
      <c r="BA88" s="116">
        <v>0</v>
      </c>
      <c r="BB88" s="91">
        <v>0</v>
      </c>
      <c r="BC88" s="91">
        <v>0</v>
      </c>
      <c r="BD88" s="91">
        <v>0</v>
      </c>
      <c r="BE88" s="91">
        <v>0</v>
      </c>
      <c r="BF88" s="91">
        <v>0</v>
      </c>
      <c r="BG88" s="91">
        <v>0</v>
      </c>
      <c r="BH88" s="91">
        <v>0</v>
      </c>
      <c r="BI88" s="91">
        <v>0</v>
      </c>
      <c r="BJ88" s="110">
        <v>0</v>
      </c>
      <c r="BK88" s="90"/>
      <c r="BL88" s="117"/>
      <c r="BM88" s="117"/>
      <c r="BN88" s="117"/>
      <c r="BO88" s="118"/>
      <c r="BP88" s="116">
        <v>0</v>
      </c>
      <c r="BQ88" s="91">
        <v>0</v>
      </c>
      <c r="BR88" s="91">
        <v>0</v>
      </c>
      <c r="BS88" s="91">
        <v>0</v>
      </c>
      <c r="BT88" s="91">
        <v>0</v>
      </c>
      <c r="BU88" s="91">
        <v>0</v>
      </c>
      <c r="BV88" s="91">
        <v>0</v>
      </c>
      <c r="BW88" s="91">
        <v>0</v>
      </c>
      <c r="BX88" s="91">
        <v>0</v>
      </c>
      <c r="BY88" s="110">
        <v>0</v>
      </c>
      <c r="BZ88" s="90">
        <v>0</v>
      </c>
      <c r="CA88" s="91">
        <v>0</v>
      </c>
      <c r="CB88" s="91">
        <v>0</v>
      </c>
      <c r="CC88" s="91">
        <v>0</v>
      </c>
      <c r="CD88" s="91">
        <v>0</v>
      </c>
      <c r="CE88" s="91">
        <v>0</v>
      </c>
      <c r="CF88" s="91">
        <v>0</v>
      </c>
      <c r="CG88" s="91">
        <v>0</v>
      </c>
      <c r="CH88" s="91">
        <v>0</v>
      </c>
      <c r="CI88" s="92">
        <v>0</v>
      </c>
      <c r="CJ88" s="116">
        <v>0</v>
      </c>
      <c r="CK88" s="91">
        <v>0</v>
      </c>
      <c r="CL88" s="91">
        <v>0</v>
      </c>
      <c r="CM88" s="91">
        <v>0</v>
      </c>
      <c r="CN88" s="91">
        <v>0</v>
      </c>
      <c r="CO88" s="91">
        <v>0</v>
      </c>
      <c r="CP88" s="91">
        <v>0</v>
      </c>
      <c r="CQ88" s="91">
        <v>0</v>
      </c>
      <c r="CR88" s="91">
        <v>0</v>
      </c>
      <c r="CS88" s="110">
        <v>0</v>
      </c>
      <c r="CT88" s="90">
        <v>0</v>
      </c>
      <c r="CU88" s="91">
        <v>0</v>
      </c>
      <c r="CV88" s="91">
        <v>0</v>
      </c>
      <c r="CW88" s="91">
        <v>0</v>
      </c>
      <c r="CX88" s="91">
        <v>0</v>
      </c>
      <c r="CY88" s="91">
        <v>0</v>
      </c>
      <c r="CZ88" s="91">
        <v>0</v>
      </c>
      <c r="DA88" s="91">
        <v>0</v>
      </c>
      <c r="DB88" s="91">
        <v>0</v>
      </c>
      <c r="DC88" s="92">
        <v>0</v>
      </c>
      <c r="DD88" s="116">
        <v>0</v>
      </c>
      <c r="DE88" s="91">
        <v>0</v>
      </c>
      <c r="DF88" s="91">
        <v>0</v>
      </c>
      <c r="DG88" s="91">
        <v>0</v>
      </c>
      <c r="DH88" s="91">
        <v>0</v>
      </c>
      <c r="DI88" s="91">
        <v>0</v>
      </c>
      <c r="DJ88" s="91">
        <v>0</v>
      </c>
      <c r="DK88" s="91">
        <v>0</v>
      </c>
      <c r="DL88" s="91">
        <v>0</v>
      </c>
      <c r="DM88" s="92">
        <v>0</v>
      </c>
      <c r="DN88" s="90">
        <v>0</v>
      </c>
      <c r="DO88" s="91">
        <v>0</v>
      </c>
      <c r="DP88" s="91">
        <v>0</v>
      </c>
      <c r="DQ88" s="91">
        <v>0</v>
      </c>
      <c r="DR88" s="91">
        <v>0</v>
      </c>
      <c r="DS88" s="91">
        <v>0</v>
      </c>
      <c r="DT88" s="91">
        <v>0</v>
      </c>
      <c r="DU88" s="91">
        <v>0</v>
      </c>
      <c r="DV88" s="91">
        <v>0</v>
      </c>
      <c r="DW88" s="110">
        <v>0</v>
      </c>
      <c r="DX88" s="90"/>
      <c r="DY88" s="91"/>
      <c r="DZ88" s="91"/>
      <c r="EA88" s="91"/>
      <c r="EB88" s="92"/>
      <c r="EC88" s="116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2"/>
      <c r="ER88" s="90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2"/>
      <c r="FG88" s="116"/>
      <c r="FH88" s="91"/>
      <c r="FI88" s="91"/>
      <c r="FJ88" s="91"/>
      <c r="FK88" s="91"/>
      <c r="FL88" s="91"/>
      <c r="FM88" s="91"/>
      <c r="FN88" s="91"/>
      <c r="FO88" s="91"/>
      <c r="FP88" s="91"/>
      <c r="FQ88" s="91"/>
      <c r="FR88" s="91"/>
      <c r="FS88" s="91"/>
      <c r="FT88" s="91"/>
      <c r="FU88" s="110"/>
      <c r="FV88" s="90">
        <v>0</v>
      </c>
      <c r="FW88" s="117">
        <v>0</v>
      </c>
      <c r="FX88" s="117">
        <v>0</v>
      </c>
      <c r="FY88" s="117">
        <v>0</v>
      </c>
      <c r="FZ88" s="117">
        <v>0</v>
      </c>
      <c r="GA88" s="91">
        <v>0</v>
      </c>
      <c r="GB88" s="117">
        <v>0</v>
      </c>
      <c r="GC88" s="117">
        <v>0</v>
      </c>
      <c r="GD88" s="117">
        <v>0</v>
      </c>
      <c r="GE88" s="118">
        <v>0</v>
      </c>
    </row>
    <row r="89" spans="1:187" s="48" customFormat="1" x14ac:dyDescent="0.25">
      <c r="A89" s="189"/>
      <c r="B89" s="89" t="s">
        <v>76</v>
      </c>
      <c r="C89" s="82">
        <f t="shared" si="44"/>
        <v>7344</v>
      </c>
      <c r="D89" s="82">
        <f t="shared" si="40"/>
        <v>1836</v>
      </c>
      <c r="E89" s="83">
        <f t="shared" si="41"/>
        <v>1836</v>
      </c>
      <c r="F89" s="83">
        <f t="shared" si="42"/>
        <v>1836</v>
      </c>
      <c r="G89" s="84">
        <f t="shared" si="43"/>
        <v>1836</v>
      </c>
      <c r="H89" s="82">
        <f t="shared" si="45"/>
        <v>7344</v>
      </c>
      <c r="I89" s="83">
        <f t="shared" si="46"/>
        <v>1836</v>
      </c>
      <c r="J89" s="83">
        <f t="shared" si="47"/>
        <v>1836</v>
      </c>
      <c r="K89" s="83">
        <f t="shared" si="48"/>
        <v>1836</v>
      </c>
      <c r="L89" s="85">
        <f t="shared" si="49"/>
        <v>1836</v>
      </c>
      <c r="M89" s="86"/>
      <c r="N89" s="83"/>
      <c r="O89" s="83"/>
      <c r="P89" s="83"/>
      <c r="Q89" s="83"/>
      <c r="R89" s="83"/>
      <c r="S89" s="83"/>
      <c r="T89" s="83"/>
      <c r="U89" s="83"/>
      <c r="V89" s="85"/>
      <c r="W89" s="82"/>
      <c r="X89" s="83"/>
      <c r="Y89" s="83"/>
      <c r="Z89" s="83"/>
      <c r="AA89" s="83"/>
      <c r="AB89" s="83"/>
      <c r="AC89" s="83"/>
      <c r="AD89" s="83"/>
      <c r="AE89" s="83"/>
      <c r="AF89" s="85"/>
      <c r="AG89" s="82"/>
      <c r="AH89" s="83"/>
      <c r="AI89" s="83"/>
      <c r="AJ89" s="83"/>
      <c r="AK89" s="83"/>
      <c r="AL89" s="83"/>
      <c r="AM89" s="83"/>
      <c r="AN89" s="83"/>
      <c r="AO89" s="83"/>
      <c r="AP89" s="85"/>
      <c r="AQ89" s="82"/>
      <c r="AR89" s="83"/>
      <c r="AS89" s="83"/>
      <c r="AT89" s="83"/>
      <c r="AU89" s="83"/>
      <c r="AV89" s="83"/>
      <c r="AW89" s="83"/>
      <c r="AX89" s="83"/>
      <c r="AY89" s="83"/>
      <c r="AZ89" s="85"/>
      <c r="BA89" s="86">
        <v>20</v>
      </c>
      <c r="BB89" s="83">
        <v>5</v>
      </c>
      <c r="BC89" s="83">
        <v>5</v>
      </c>
      <c r="BD89" s="83">
        <v>5</v>
      </c>
      <c r="BE89" s="83">
        <v>5</v>
      </c>
      <c r="BF89" s="83">
        <v>7344</v>
      </c>
      <c r="BG89" s="83">
        <v>1836</v>
      </c>
      <c r="BH89" s="83">
        <v>1836</v>
      </c>
      <c r="BI89" s="83">
        <v>1836</v>
      </c>
      <c r="BJ89" s="84">
        <v>1836</v>
      </c>
      <c r="BK89" s="82"/>
      <c r="BL89" s="87"/>
      <c r="BM89" s="87"/>
      <c r="BN89" s="87"/>
      <c r="BO89" s="88"/>
      <c r="BP89" s="86"/>
      <c r="BQ89" s="83"/>
      <c r="BR89" s="83"/>
      <c r="BS89" s="83"/>
      <c r="BT89" s="83"/>
      <c r="BU89" s="83"/>
      <c r="BV89" s="83"/>
      <c r="BW89" s="83"/>
      <c r="BX89" s="83"/>
      <c r="BY89" s="84"/>
      <c r="BZ89" s="82"/>
      <c r="CA89" s="83"/>
      <c r="CB89" s="83"/>
      <c r="CC89" s="83"/>
      <c r="CD89" s="83"/>
      <c r="CE89" s="83"/>
      <c r="CF89" s="83"/>
      <c r="CG89" s="83"/>
      <c r="CH89" s="83"/>
      <c r="CI89" s="85"/>
      <c r="CJ89" s="86"/>
      <c r="CK89" s="83"/>
      <c r="CL89" s="83"/>
      <c r="CM89" s="83"/>
      <c r="CN89" s="83"/>
      <c r="CO89" s="83"/>
      <c r="CP89" s="83"/>
      <c r="CQ89" s="83"/>
      <c r="CR89" s="83"/>
      <c r="CS89" s="84"/>
      <c r="CT89" s="82"/>
      <c r="CU89" s="83"/>
      <c r="CV89" s="83"/>
      <c r="CW89" s="83"/>
      <c r="CX89" s="83"/>
      <c r="CY89" s="83"/>
      <c r="CZ89" s="83"/>
      <c r="DA89" s="83"/>
      <c r="DB89" s="83"/>
      <c r="DC89" s="85"/>
      <c r="DD89" s="86"/>
      <c r="DE89" s="83"/>
      <c r="DF89" s="83"/>
      <c r="DG89" s="83"/>
      <c r="DH89" s="83"/>
      <c r="DI89" s="83"/>
      <c r="DJ89" s="83"/>
      <c r="DK89" s="83"/>
      <c r="DL89" s="83"/>
      <c r="DM89" s="85"/>
      <c r="DN89" s="82"/>
      <c r="DO89" s="83"/>
      <c r="DP89" s="83"/>
      <c r="DQ89" s="83"/>
      <c r="DR89" s="83"/>
      <c r="DS89" s="83"/>
      <c r="DT89" s="83"/>
      <c r="DU89" s="83"/>
      <c r="DV89" s="83"/>
      <c r="DW89" s="84"/>
      <c r="DX89" s="82"/>
      <c r="DY89" s="83"/>
      <c r="DZ89" s="83"/>
      <c r="EA89" s="83"/>
      <c r="EB89" s="85"/>
      <c r="EC89" s="86"/>
      <c r="ED89" s="83"/>
      <c r="EE89" s="83"/>
      <c r="EF89" s="83"/>
      <c r="EG89" s="83"/>
      <c r="EH89" s="83"/>
      <c r="EI89" s="83"/>
      <c r="EJ89" s="83"/>
      <c r="EK89" s="83"/>
      <c r="EL89" s="83"/>
      <c r="EM89" s="83"/>
      <c r="EN89" s="83"/>
      <c r="EO89" s="83"/>
      <c r="EP89" s="83"/>
      <c r="EQ89" s="85"/>
      <c r="ER89" s="82"/>
      <c r="ES89" s="83"/>
      <c r="ET89" s="83"/>
      <c r="EU89" s="83"/>
      <c r="EV89" s="83"/>
      <c r="EW89" s="83"/>
      <c r="EX89" s="83"/>
      <c r="EY89" s="83"/>
      <c r="EZ89" s="83"/>
      <c r="FA89" s="83"/>
      <c r="FB89" s="83"/>
      <c r="FC89" s="83"/>
      <c r="FD89" s="83"/>
      <c r="FE89" s="83"/>
      <c r="FF89" s="85"/>
      <c r="FG89" s="86"/>
      <c r="FH89" s="83"/>
      <c r="FI89" s="83"/>
      <c r="FJ89" s="83"/>
      <c r="FK89" s="83"/>
      <c r="FL89" s="83"/>
      <c r="FM89" s="83"/>
      <c r="FN89" s="83"/>
      <c r="FO89" s="83"/>
      <c r="FP89" s="83"/>
      <c r="FQ89" s="83"/>
      <c r="FR89" s="83"/>
      <c r="FS89" s="83"/>
      <c r="FT89" s="83"/>
      <c r="FU89" s="84"/>
      <c r="FV89" s="82"/>
      <c r="FW89" s="87"/>
      <c r="FX89" s="87"/>
      <c r="FY89" s="87"/>
      <c r="FZ89" s="87"/>
      <c r="GA89" s="83"/>
      <c r="GB89" s="87"/>
      <c r="GC89" s="87"/>
      <c r="GD89" s="87"/>
      <c r="GE89" s="88"/>
    </row>
    <row r="90" spans="1:187" s="48" customFormat="1" x14ac:dyDescent="0.25">
      <c r="A90" s="189"/>
      <c r="B90" s="89" t="s">
        <v>77</v>
      </c>
      <c r="C90" s="82">
        <f t="shared" si="44"/>
        <v>7344</v>
      </c>
      <c r="D90" s="82">
        <f t="shared" si="40"/>
        <v>1836</v>
      </c>
      <c r="E90" s="83">
        <f t="shared" si="41"/>
        <v>1836</v>
      </c>
      <c r="F90" s="83">
        <f t="shared" si="42"/>
        <v>1836</v>
      </c>
      <c r="G90" s="84">
        <f t="shared" si="43"/>
        <v>1836</v>
      </c>
      <c r="H90" s="82">
        <f t="shared" si="45"/>
        <v>7344</v>
      </c>
      <c r="I90" s="83">
        <f t="shared" si="46"/>
        <v>1836</v>
      </c>
      <c r="J90" s="83">
        <f t="shared" si="47"/>
        <v>1836</v>
      </c>
      <c r="K90" s="83">
        <f t="shared" si="48"/>
        <v>1836</v>
      </c>
      <c r="L90" s="85">
        <f t="shared" si="49"/>
        <v>1836</v>
      </c>
      <c r="M90" s="86"/>
      <c r="N90" s="83"/>
      <c r="O90" s="83"/>
      <c r="P90" s="83"/>
      <c r="Q90" s="83"/>
      <c r="R90" s="83"/>
      <c r="S90" s="83"/>
      <c r="T90" s="83"/>
      <c r="U90" s="83"/>
      <c r="V90" s="85"/>
      <c r="W90" s="82"/>
      <c r="X90" s="83"/>
      <c r="Y90" s="83"/>
      <c r="Z90" s="83"/>
      <c r="AA90" s="83"/>
      <c r="AB90" s="83"/>
      <c r="AC90" s="83"/>
      <c r="AD90" s="83"/>
      <c r="AE90" s="83"/>
      <c r="AF90" s="85"/>
      <c r="AG90" s="82"/>
      <c r="AH90" s="83"/>
      <c r="AI90" s="83"/>
      <c r="AJ90" s="83"/>
      <c r="AK90" s="83"/>
      <c r="AL90" s="83"/>
      <c r="AM90" s="83"/>
      <c r="AN90" s="83"/>
      <c r="AO90" s="83"/>
      <c r="AP90" s="85"/>
      <c r="AQ90" s="82"/>
      <c r="AR90" s="83"/>
      <c r="AS90" s="83"/>
      <c r="AT90" s="83"/>
      <c r="AU90" s="83"/>
      <c r="AV90" s="83"/>
      <c r="AW90" s="83"/>
      <c r="AX90" s="83"/>
      <c r="AY90" s="83"/>
      <c r="AZ90" s="85"/>
      <c r="BA90" s="86">
        <v>20</v>
      </c>
      <c r="BB90" s="83">
        <v>5</v>
      </c>
      <c r="BC90" s="83">
        <v>5</v>
      </c>
      <c r="BD90" s="83">
        <v>5</v>
      </c>
      <c r="BE90" s="83">
        <v>5</v>
      </c>
      <c r="BF90" s="83">
        <v>7344</v>
      </c>
      <c r="BG90" s="83">
        <v>1836</v>
      </c>
      <c r="BH90" s="83">
        <v>1836</v>
      </c>
      <c r="BI90" s="83">
        <v>1836</v>
      </c>
      <c r="BJ90" s="84">
        <v>1836</v>
      </c>
      <c r="BK90" s="82"/>
      <c r="BL90" s="87"/>
      <c r="BM90" s="87"/>
      <c r="BN90" s="87"/>
      <c r="BO90" s="88"/>
      <c r="BP90" s="86"/>
      <c r="BQ90" s="83"/>
      <c r="BR90" s="83"/>
      <c r="BS90" s="83"/>
      <c r="BT90" s="83"/>
      <c r="BU90" s="83"/>
      <c r="BV90" s="83"/>
      <c r="BW90" s="83"/>
      <c r="BX90" s="83"/>
      <c r="BY90" s="84"/>
      <c r="BZ90" s="82"/>
      <c r="CA90" s="83"/>
      <c r="CB90" s="83"/>
      <c r="CC90" s="83"/>
      <c r="CD90" s="83"/>
      <c r="CE90" s="83"/>
      <c r="CF90" s="83"/>
      <c r="CG90" s="83"/>
      <c r="CH90" s="83"/>
      <c r="CI90" s="85"/>
      <c r="CJ90" s="86"/>
      <c r="CK90" s="83"/>
      <c r="CL90" s="83"/>
      <c r="CM90" s="83"/>
      <c r="CN90" s="83"/>
      <c r="CO90" s="83"/>
      <c r="CP90" s="83"/>
      <c r="CQ90" s="83"/>
      <c r="CR90" s="83"/>
      <c r="CS90" s="84"/>
      <c r="CT90" s="82"/>
      <c r="CU90" s="83"/>
      <c r="CV90" s="83"/>
      <c r="CW90" s="83"/>
      <c r="CX90" s="83"/>
      <c r="CY90" s="83"/>
      <c r="CZ90" s="83"/>
      <c r="DA90" s="83"/>
      <c r="DB90" s="83"/>
      <c r="DC90" s="85"/>
      <c r="DD90" s="86"/>
      <c r="DE90" s="83"/>
      <c r="DF90" s="83"/>
      <c r="DG90" s="83"/>
      <c r="DH90" s="83"/>
      <c r="DI90" s="83"/>
      <c r="DJ90" s="83"/>
      <c r="DK90" s="83"/>
      <c r="DL90" s="83"/>
      <c r="DM90" s="85"/>
      <c r="DN90" s="82"/>
      <c r="DO90" s="83"/>
      <c r="DP90" s="83"/>
      <c r="DQ90" s="83"/>
      <c r="DR90" s="83"/>
      <c r="DS90" s="83"/>
      <c r="DT90" s="83"/>
      <c r="DU90" s="83"/>
      <c r="DV90" s="83"/>
      <c r="DW90" s="84"/>
      <c r="DX90" s="82"/>
      <c r="DY90" s="83"/>
      <c r="DZ90" s="83"/>
      <c r="EA90" s="83"/>
      <c r="EB90" s="85"/>
      <c r="EC90" s="86"/>
      <c r="ED90" s="83"/>
      <c r="EE90" s="83"/>
      <c r="EF90" s="83"/>
      <c r="EG90" s="83"/>
      <c r="EH90" s="83"/>
      <c r="EI90" s="83"/>
      <c r="EJ90" s="83"/>
      <c r="EK90" s="83"/>
      <c r="EL90" s="83"/>
      <c r="EM90" s="83"/>
      <c r="EN90" s="83"/>
      <c r="EO90" s="83"/>
      <c r="EP90" s="83"/>
      <c r="EQ90" s="85"/>
      <c r="ER90" s="82"/>
      <c r="ES90" s="83"/>
      <c r="ET90" s="83"/>
      <c r="EU90" s="83"/>
      <c r="EV90" s="83"/>
      <c r="EW90" s="83"/>
      <c r="EX90" s="83"/>
      <c r="EY90" s="83"/>
      <c r="EZ90" s="83"/>
      <c r="FA90" s="83"/>
      <c r="FB90" s="83"/>
      <c r="FC90" s="83"/>
      <c r="FD90" s="83"/>
      <c r="FE90" s="83"/>
      <c r="FF90" s="85"/>
      <c r="FG90" s="86"/>
      <c r="FH90" s="83"/>
      <c r="FI90" s="83"/>
      <c r="FJ90" s="83"/>
      <c r="FK90" s="83"/>
      <c r="FL90" s="83"/>
      <c r="FM90" s="83"/>
      <c r="FN90" s="83"/>
      <c r="FO90" s="83"/>
      <c r="FP90" s="83"/>
      <c r="FQ90" s="83"/>
      <c r="FR90" s="83"/>
      <c r="FS90" s="83"/>
      <c r="FT90" s="83"/>
      <c r="FU90" s="84"/>
      <c r="FV90" s="82"/>
      <c r="FW90" s="87"/>
      <c r="FX90" s="87"/>
      <c r="FY90" s="87"/>
      <c r="FZ90" s="87"/>
      <c r="GA90" s="83"/>
      <c r="GB90" s="87"/>
      <c r="GC90" s="87"/>
      <c r="GD90" s="87"/>
      <c r="GE90" s="88"/>
    </row>
    <row r="91" spans="1:187" s="48" customFormat="1" x14ac:dyDescent="0.25">
      <c r="A91" s="189"/>
      <c r="B91" s="93" t="s">
        <v>34</v>
      </c>
      <c r="C91" s="82">
        <f t="shared" si="44"/>
        <v>959051</v>
      </c>
      <c r="D91" s="82">
        <f t="shared" si="40"/>
        <v>241848</v>
      </c>
      <c r="E91" s="83">
        <f t="shared" si="41"/>
        <v>241848</v>
      </c>
      <c r="F91" s="83">
        <f t="shared" si="42"/>
        <v>241848</v>
      </c>
      <c r="G91" s="84">
        <f t="shared" si="43"/>
        <v>233507</v>
      </c>
      <c r="H91" s="82">
        <f t="shared" si="45"/>
        <v>959051</v>
      </c>
      <c r="I91" s="83">
        <f t="shared" si="46"/>
        <v>241848</v>
      </c>
      <c r="J91" s="83">
        <f t="shared" si="47"/>
        <v>241848</v>
      </c>
      <c r="K91" s="83">
        <f t="shared" si="48"/>
        <v>241848</v>
      </c>
      <c r="L91" s="85">
        <f t="shared" si="49"/>
        <v>233507</v>
      </c>
      <c r="M91" s="86"/>
      <c r="N91" s="83"/>
      <c r="O91" s="83"/>
      <c r="P91" s="83"/>
      <c r="Q91" s="83"/>
      <c r="R91" s="83"/>
      <c r="S91" s="83"/>
      <c r="T91" s="83"/>
      <c r="U91" s="83"/>
      <c r="V91" s="85"/>
      <c r="W91" s="82"/>
      <c r="X91" s="83"/>
      <c r="Y91" s="83"/>
      <c r="Z91" s="83"/>
      <c r="AA91" s="83"/>
      <c r="AB91" s="83"/>
      <c r="AC91" s="83"/>
      <c r="AD91" s="83"/>
      <c r="AE91" s="83"/>
      <c r="AF91" s="85"/>
      <c r="AG91" s="82"/>
      <c r="AH91" s="83"/>
      <c r="AI91" s="83"/>
      <c r="AJ91" s="83"/>
      <c r="AK91" s="83"/>
      <c r="AL91" s="83"/>
      <c r="AM91" s="83"/>
      <c r="AN91" s="83"/>
      <c r="AO91" s="83"/>
      <c r="AP91" s="85"/>
      <c r="AQ91" s="82"/>
      <c r="AR91" s="83"/>
      <c r="AS91" s="83"/>
      <c r="AT91" s="83"/>
      <c r="AU91" s="83"/>
      <c r="AV91" s="83"/>
      <c r="AW91" s="83"/>
      <c r="AX91" s="83"/>
      <c r="AY91" s="83"/>
      <c r="AZ91" s="85"/>
      <c r="BA91" s="86">
        <v>115</v>
      </c>
      <c r="BB91" s="83">
        <v>29</v>
      </c>
      <c r="BC91" s="83">
        <v>29</v>
      </c>
      <c r="BD91" s="83">
        <v>29</v>
      </c>
      <c r="BE91" s="83">
        <v>28</v>
      </c>
      <c r="BF91" s="83">
        <v>959051</v>
      </c>
      <c r="BG91" s="83">
        <v>241848</v>
      </c>
      <c r="BH91" s="83">
        <v>241848</v>
      </c>
      <c r="BI91" s="83">
        <v>241848</v>
      </c>
      <c r="BJ91" s="84">
        <v>233507</v>
      </c>
      <c r="BK91" s="82"/>
      <c r="BL91" s="87"/>
      <c r="BM91" s="87"/>
      <c r="BN91" s="87"/>
      <c r="BO91" s="88"/>
      <c r="BP91" s="86"/>
      <c r="BQ91" s="83"/>
      <c r="BR91" s="83"/>
      <c r="BS91" s="83"/>
      <c r="BT91" s="83"/>
      <c r="BU91" s="83"/>
      <c r="BV91" s="83"/>
      <c r="BW91" s="83"/>
      <c r="BX91" s="83"/>
      <c r="BY91" s="84"/>
      <c r="BZ91" s="82"/>
      <c r="CA91" s="83"/>
      <c r="CB91" s="83"/>
      <c r="CC91" s="83"/>
      <c r="CD91" s="83"/>
      <c r="CE91" s="83"/>
      <c r="CF91" s="83"/>
      <c r="CG91" s="83"/>
      <c r="CH91" s="83"/>
      <c r="CI91" s="85"/>
      <c r="CJ91" s="86"/>
      <c r="CK91" s="83"/>
      <c r="CL91" s="83"/>
      <c r="CM91" s="83"/>
      <c r="CN91" s="83"/>
      <c r="CO91" s="83"/>
      <c r="CP91" s="83"/>
      <c r="CQ91" s="83"/>
      <c r="CR91" s="83"/>
      <c r="CS91" s="84"/>
      <c r="CT91" s="82"/>
      <c r="CU91" s="83"/>
      <c r="CV91" s="83"/>
      <c r="CW91" s="83"/>
      <c r="CX91" s="83"/>
      <c r="CY91" s="83"/>
      <c r="CZ91" s="83"/>
      <c r="DA91" s="83"/>
      <c r="DB91" s="83"/>
      <c r="DC91" s="85"/>
      <c r="DD91" s="86"/>
      <c r="DE91" s="83"/>
      <c r="DF91" s="83"/>
      <c r="DG91" s="83"/>
      <c r="DH91" s="83"/>
      <c r="DI91" s="83"/>
      <c r="DJ91" s="83"/>
      <c r="DK91" s="83"/>
      <c r="DL91" s="83"/>
      <c r="DM91" s="85"/>
      <c r="DN91" s="82"/>
      <c r="DO91" s="83"/>
      <c r="DP91" s="83"/>
      <c r="DQ91" s="83"/>
      <c r="DR91" s="83"/>
      <c r="DS91" s="83"/>
      <c r="DT91" s="83"/>
      <c r="DU91" s="83"/>
      <c r="DV91" s="83"/>
      <c r="DW91" s="84"/>
      <c r="DX91" s="82"/>
      <c r="DY91" s="83"/>
      <c r="DZ91" s="83"/>
      <c r="EA91" s="83"/>
      <c r="EB91" s="85"/>
      <c r="EC91" s="86"/>
      <c r="ED91" s="83"/>
      <c r="EE91" s="83"/>
      <c r="EF91" s="83"/>
      <c r="EG91" s="83"/>
      <c r="EH91" s="83"/>
      <c r="EI91" s="83"/>
      <c r="EJ91" s="83"/>
      <c r="EK91" s="83"/>
      <c r="EL91" s="83"/>
      <c r="EM91" s="83"/>
      <c r="EN91" s="83"/>
      <c r="EO91" s="83"/>
      <c r="EP91" s="83"/>
      <c r="EQ91" s="85"/>
      <c r="ER91" s="82"/>
      <c r="ES91" s="83"/>
      <c r="ET91" s="83"/>
      <c r="EU91" s="83"/>
      <c r="EV91" s="83"/>
      <c r="EW91" s="83"/>
      <c r="EX91" s="83"/>
      <c r="EY91" s="83"/>
      <c r="EZ91" s="83"/>
      <c r="FA91" s="83"/>
      <c r="FB91" s="83"/>
      <c r="FC91" s="83"/>
      <c r="FD91" s="83"/>
      <c r="FE91" s="83"/>
      <c r="FF91" s="85"/>
      <c r="FG91" s="86"/>
      <c r="FH91" s="83"/>
      <c r="FI91" s="83"/>
      <c r="FJ91" s="83"/>
      <c r="FK91" s="83"/>
      <c r="FL91" s="83"/>
      <c r="FM91" s="83"/>
      <c r="FN91" s="83"/>
      <c r="FO91" s="83"/>
      <c r="FP91" s="83"/>
      <c r="FQ91" s="83"/>
      <c r="FR91" s="83"/>
      <c r="FS91" s="83"/>
      <c r="FT91" s="83"/>
      <c r="FU91" s="84"/>
      <c r="FV91" s="82"/>
      <c r="FW91" s="87"/>
      <c r="FX91" s="87"/>
      <c r="FY91" s="87"/>
      <c r="FZ91" s="87"/>
      <c r="GA91" s="83"/>
      <c r="GB91" s="87"/>
      <c r="GC91" s="87"/>
      <c r="GD91" s="87"/>
      <c r="GE91" s="88"/>
    </row>
    <row r="92" spans="1:187" s="48" customFormat="1" x14ac:dyDescent="0.25">
      <c r="A92" s="189"/>
      <c r="B92" s="93" t="s">
        <v>35</v>
      </c>
      <c r="C92" s="82">
        <f t="shared" si="44"/>
        <v>23455</v>
      </c>
      <c r="D92" s="82">
        <f t="shared" si="40"/>
        <v>5864</v>
      </c>
      <c r="E92" s="83">
        <f t="shared" si="41"/>
        <v>5864</v>
      </c>
      <c r="F92" s="83">
        <f t="shared" si="42"/>
        <v>5864</v>
      </c>
      <c r="G92" s="84">
        <f t="shared" si="43"/>
        <v>5863</v>
      </c>
      <c r="H92" s="82">
        <f t="shared" si="45"/>
        <v>23455</v>
      </c>
      <c r="I92" s="83">
        <f t="shared" si="46"/>
        <v>5864</v>
      </c>
      <c r="J92" s="83">
        <f t="shared" si="47"/>
        <v>5864</v>
      </c>
      <c r="K92" s="83">
        <f t="shared" si="48"/>
        <v>5864</v>
      </c>
      <c r="L92" s="85">
        <f t="shared" si="49"/>
        <v>5863</v>
      </c>
      <c r="M92" s="86"/>
      <c r="N92" s="83"/>
      <c r="O92" s="83"/>
      <c r="P92" s="83"/>
      <c r="Q92" s="83"/>
      <c r="R92" s="83"/>
      <c r="S92" s="83"/>
      <c r="T92" s="83"/>
      <c r="U92" s="83"/>
      <c r="V92" s="85"/>
      <c r="W92" s="82"/>
      <c r="X92" s="83"/>
      <c r="Y92" s="83"/>
      <c r="Z92" s="83"/>
      <c r="AA92" s="83"/>
      <c r="AB92" s="83"/>
      <c r="AC92" s="83"/>
      <c r="AD92" s="83"/>
      <c r="AE92" s="83"/>
      <c r="AF92" s="85"/>
      <c r="AG92" s="82"/>
      <c r="AH92" s="83"/>
      <c r="AI92" s="83"/>
      <c r="AJ92" s="83"/>
      <c r="AK92" s="83"/>
      <c r="AL92" s="83"/>
      <c r="AM92" s="83"/>
      <c r="AN92" s="83"/>
      <c r="AO92" s="83"/>
      <c r="AP92" s="85"/>
      <c r="AQ92" s="82"/>
      <c r="AR92" s="83"/>
      <c r="AS92" s="83"/>
      <c r="AT92" s="83"/>
      <c r="AU92" s="83"/>
      <c r="AV92" s="83"/>
      <c r="AW92" s="83"/>
      <c r="AX92" s="83"/>
      <c r="AY92" s="83"/>
      <c r="AZ92" s="85"/>
      <c r="BA92" s="86">
        <v>16</v>
      </c>
      <c r="BB92" s="83">
        <v>4</v>
      </c>
      <c r="BC92" s="83">
        <v>4</v>
      </c>
      <c r="BD92" s="83">
        <v>4</v>
      </c>
      <c r="BE92" s="83">
        <v>4</v>
      </c>
      <c r="BF92" s="83">
        <v>23455</v>
      </c>
      <c r="BG92" s="83">
        <v>5864</v>
      </c>
      <c r="BH92" s="83">
        <v>5864</v>
      </c>
      <c r="BI92" s="83">
        <v>5864</v>
      </c>
      <c r="BJ92" s="84">
        <v>5863</v>
      </c>
      <c r="BK92" s="82"/>
      <c r="BL92" s="87"/>
      <c r="BM92" s="87"/>
      <c r="BN92" s="87"/>
      <c r="BO92" s="88"/>
      <c r="BP92" s="86"/>
      <c r="BQ92" s="83"/>
      <c r="BR92" s="83"/>
      <c r="BS92" s="83"/>
      <c r="BT92" s="83"/>
      <c r="BU92" s="83"/>
      <c r="BV92" s="83"/>
      <c r="BW92" s="83"/>
      <c r="BX92" s="83"/>
      <c r="BY92" s="84"/>
      <c r="BZ92" s="82"/>
      <c r="CA92" s="83"/>
      <c r="CB92" s="83"/>
      <c r="CC92" s="83"/>
      <c r="CD92" s="83"/>
      <c r="CE92" s="83"/>
      <c r="CF92" s="83"/>
      <c r="CG92" s="83"/>
      <c r="CH92" s="83"/>
      <c r="CI92" s="85"/>
      <c r="CJ92" s="86"/>
      <c r="CK92" s="83"/>
      <c r="CL92" s="83"/>
      <c r="CM92" s="83"/>
      <c r="CN92" s="83"/>
      <c r="CO92" s="83"/>
      <c r="CP92" s="83"/>
      <c r="CQ92" s="83"/>
      <c r="CR92" s="83"/>
      <c r="CS92" s="84"/>
      <c r="CT92" s="82"/>
      <c r="CU92" s="83"/>
      <c r="CV92" s="83"/>
      <c r="CW92" s="83"/>
      <c r="CX92" s="83"/>
      <c r="CY92" s="83"/>
      <c r="CZ92" s="83"/>
      <c r="DA92" s="83"/>
      <c r="DB92" s="83"/>
      <c r="DC92" s="85"/>
      <c r="DD92" s="86"/>
      <c r="DE92" s="83"/>
      <c r="DF92" s="83"/>
      <c r="DG92" s="83"/>
      <c r="DH92" s="83"/>
      <c r="DI92" s="83"/>
      <c r="DJ92" s="83"/>
      <c r="DK92" s="83"/>
      <c r="DL92" s="83"/>
      <c r="DM92" s="85"/>
      <c r="DN92" s="82"/>
      <c r="DO92" s="83"/>
      <c r="DP92" s="83"/>
      <c r="DQ92" s="83"/>
      <c r="DR92" s="83"/>
      <c r="DS92" s="83"/>
      <c r="DT92" s="83"/>
      <c r="DU92" s="83"/>
      <c r="DV92" s="83"/>
      <c r="DW92" s="84"/>
      <c r="DX92" s="82"/>
      <c r="DY92" s="83"/>
      <c r="DZ92" s="83"/>
      <c r="EA92" s="83"/>
      <c r="EB92" s="85"/>
      <c r="EC92" s="86"/>
      <c r="ED92" s="83"/>
      <c r="EE92" s="83"/>
      <c r="EF92" s="83"/>
      <c r="EG92" s="83"/>
      <c r="EH92" s="83"/>
      <c r="EI92" s="83"/>
      <c r="EJ92" s="83"/>
      <c r="EK92" s="83"/>
      <c r="EL92" s="83"/>
      <c r="EM92" s="83"/>
      <c r="EN92" s="83"/>
      <c r="EO92" s="83"/>
      <c r="EP92" s="83"/>
      <c r="EQ92" s="85"/>
      <c r="ER92" s="82"/>
      <c r="ES92" s="83"/>
      <c r="ET92" s="83"/>
      <c r="EU92" s="83"/>
      <c r="EV92" s="83"/>
      <c r="EW92" s="83"/>
      <c r="EX92" s="83"/>
      <c r="EY92" s="83"/>
      <c r="EZ92" s="83"/>
      <c r="FA92" s="83"/>
      <c r="FB92" s="83"/>
      <c r="FC92" s="83"/>
      <c r="FD92" s="83"/>
      <c r="FE92" s="83"/>
      <c r="FF92" s="85"/>
      <c r="FG92" s="86"/>
      <c r="FH92" s="83"/>
      <c r="FI92" s="83"/>
      <c r="FJ92" s="83"/>
      <c r="FK92" s="83"/>
      <c r="FL92" s="83"/>
      <c r="FM92" s="83"/>
      <c r="FN92" s="83"/>
      <c r="FO92" s="83"/>
      <c r="FP92" s="83"/>
      <c r="FQ92" s="83"/>
      <c r="FR92" s="83"/>
      <c r="FS92" s="83"/>
      <c r="FT92" s="83"/>
      <c r="FU92" s="84"/>
      <c r="FV92" s="82"/>
      <c r="FW92" s="87"/>
      <c r="FX92" s="87"/>
      <c r="FY92" s="87"/>
      <c r="FZ92" s="87"/>
      <c r="GA92" s="83"/>
      <c r="GB92" s="87"/>
      <c r="GC92" s="87"/>
      <c r="GD92" s="87"/>
      <c r="GE92" s="88"/>
    </row>
    <row r="93" spans="1:187" s="48" customFormat="1" x14ac:dyDescent="0.25">
      <c r="A93" s="189"/>
      <c r="B93" s="93" t="s">
        <v>36</v>
      </c>
      <c r="C93" s="82">
        <f t="shared" si="44"/>
        <v>398260</v>
      </c>
      <c r="D93" s="82">
        <f t="shared" si="40"/>
        <v>102777</v>
      </c>
      <c r="E93" s="83">
        <f t="shared" si="41"/>
        <v>102777</v>
      </c>
      <c r="F93" s="83">
        <f t="shared" si="42"/>
        <v>96353</v>
      </c>
      <c r="G93" s="84">
        <f t="shared" si="43"/>
        <v>96353</v>
      </c>
      <c r="H93" s="82">
        <f t="shared" si="45"/>
        <v>398260</v>
      </c>
      <c r="I93" s="83">
        <f t="shared" si="46"/>
        <v>102777</v>
      </c>
      <c r="J93" s="83">
        <f t="shared" si="47"/>
        <v>102777</v>
      </c>
      <c r="K93" s="83">
        <f t="shared" si="48"/>
        <v>96353</v>
      </c>
      <c r="L93" s="85">
        <f t="shared" si="49"/>
        <v>96353</v>
      </c>
      <c r="M93" s="86"/>
      <c r="N93" s="83"/>
      <c r="O93" s="83"/>
      <c r="P93" s="83"/>
      <c r="Q93" s="83"/>
      <c r="R93" s="83"/>
      <c r="S93" s="83"/>
      <c r="T93" s="83"/>
      <c r="U93" s="83"/>
      <c r="V93" s="85"/>
      <c r="W93" s="82"/>
      <c r="X93" s="83"/>
      <c r="Y93" s="83"/>
      <c r="Z93" s="83"/>
      <c r="AA93" s="83"/>
      <c r="AB93" s="83"/>
      <c r="AC93" s="83"/>
      <c r="AD93" s="83"/>
      <c r="AE93" s="83"/>
      <c r="AF93" s="85"/>
      <c r="AG93" s="82"/>
      <c r="AH93" s="83"/>
      <c r="AI93" s="83"/>
      <c r="AJ93" s="83"/>
      <c r="AK93" s="83"/>
      <c r="AL93" s="83"/>
      <c r="AM93" s="83"/>
      <c r="AN93" s="83"/>
      <c r="AO93" s="83"/>
      <c r="AP93" s="85"/>
      <c r="AQ93" s="82"/>
      <c r="AR93" s="83"/>
      <c r="AS93" s="83"/>
      <c r="AT93" s="83"/>
      <c r="AU93" s="83"/>
      <c r="AV93" s="83"/>
      <c r="AW93" s="83"/>
      <c r="AX93" s="83"/>
      <c r="AY93" s="83"/>
      <c r="AZ93" s="85"/>
      <c r="BA93" s="86">
        <v>62</v>
      </c>
      <c r="BB93" s="83">
        <v>16</v>
      </c>
      <c r="BC93" s="83">
        <v>16</v>
      </c>
      <c r="BD93" s="83">
        <v>15</v>
      </c>
      <c r="BE93" s="83">
        <v>15</v>
      </c>
      <c r="BF93" s="83">
        <v>398260</v>
      </c>
      <c r="BG93" s="83">
        <v>102777</v>
      </c>
      <c r="BH93" s="83">
        <v>102777</v>
      </c>
      <c r="BI93" s="83">
        <v>96353</v>
      </c>
      <c r="BJ93" s="84">
        <v>96353</v>
      </c>
      <c r="BK93" s="82"/>
      <c r="BL93" s="87"/>
      <c r="BM93" s="87"/>
      <c r="BN93" s="87"/>
      <c r="BO93" s="88"/>
      <c r="BP93" s="86"/>
      <c r="BQ93" s="83"/>
      <c r="BR93" s="83"/>
      <c r="BS93" s="83"/>
      <c r="BT93" s="83"/>
      <c r="BU93" s="83"/>
      <c r="BV93" s="83"/>
      <c r="BW93" s="83"/>
      <c r="BX93" s="83"/>
      <c r="BY93" s="84"/>
      <c r="BZ93" s="82"/>
      <c r="CA93" s="83"/>
      <c r="CB93" s="83"/>
      <c r="CC93" s="83"/>
      <c r="CD93" s="83"/>
      <c r="CE93" s="83"/>
      <c r="CF93" s="83"/>
      <c r="CG93" s="83"/>
      <c r="CH93" s="83"/>
      <c r="CI93" s="85"/>
      <c r="CJ93" s="86"/>
      <c r="CK93" s="83"/>
      <c r="CL93" s="83"/>
      <c r="CM93" s="83"/>
      <c r="CN93" s="83"/>
      <c r="CO93" s="83"/>
      <c r="CP93" s="83"/>
      <c r="CQ93" s="83"/>
      <c r="CR93" s="83"/>
      <c r="CS93" s="84"/>
      <c r="CT93" s="82"/>
      <c r="CU93" s="83"/>
      <c r="CV93" s="83"/>
      <c r="CW93" s="83"/>
      <c r="CX93" s="83"/>
      <c r="CY93" s="83"/>
      <c r="CZ93" s="83"/>
      <c r="DA93" s="83"/>
      <c r="DB93" s="83"/>
      <c r="DC93" s="85"/>
      <c r="DD93" s="86"/>
      <c r="DE93" s="83"/>
      <c r="DF93" s="83"/>
      <c r="DG93" s="83"/>
      <c r="DH93" s="83"/>
      <c r="DI93" s="83"/>
      <c r="DJ93" s="83"/>
      <c r="DK93" s="83"/>
      <c r="DL93" s="83"/>
      <c r="DM93" s="85"/>
      <c r="DN93" s="82"/>
      <c r="DO93" s="83"/>
      <c r="DP93" s="83"/>
      <c r="DQ93" s="83"/>
      <c r="DR93" s="83"/>
      <c r="DS93" s="83"/>
      <c r="DT93" s="83"/>
      <c r="DU93" s="83"/>
      <c r="DV93" s="83"/>
      <c r="DW93" s="84"/>
      <c r="DX93" s="82"/>
      <c r="DY93" s="83"/>
      <c r="DZ93" s="83"/>
      <c r="EA93" s="83"/>
      <c r="EB93" s="85"/>
      <c r="EC93" s="86"/>
      <c r="ED93" s="83"/>
      <c r="EE93" s="83"/>
      <c r="EF93" s="83"/>
      <c r="EG93" s="83"/>
      <c r="EH93" s="83"/>
      <c r="EI93" s="83"/>
      <c r="EJ93" s="83"/>
      <c r="EK93" s="83"/>
      <c r="EL93" s="83"/>
      <c r="EM93" s="83"/>
      <c r="EN93" s="83"/>
      <c r="EO93" s="83"/>
      <c r="EP93" s="83"/>
      <c r="EQ93" s="85"/>
      <c r="ER93" s="82"/>
      <c r="ES93" s="83"/>
      <c r="ET93" s="83"/>
      <c r="EU93" s="83"/>
      <c r="EV93" s="83"/>
      <c r="EW93" s="83"/>
      <c r="EX93" s="83"/>
      <c r="EY93" s="83"/>
      <c r="EZ93" s="83"/>
      <c r="FA93" s="83"/>
      <c r="FB93" s="83"/>
      <c r="FC93" s="83"/>
      <c r="FD93" s="83"/>
      <c r="FE93" s="83"/>
      <c r="FF93" s="85"/>
      <c r="FG93" s="86"/>
      <c r="FH93" s="83"/>
      <c r="FI93" s="83"/>
      <c r="FJ93" s="83"/>
      <c r="FK93" s="83"/>
      <c r="FL93" s="83"/>
      <c r="FM93" s="83"/>
      <c r="FN93" s="83"/>
      <c r="FO93" s="83"/>
      <c r="FP93" s="83"/>
      <c r="FQ93" s="83"/>
      <c r="FR93" s="83"/>
      <c r="FS93" s="83"/>
      <c r="FT93" s="83"/>
      <c r="FU93" s="84"/>
      <c r="FV93" s="82"/>
      <c r="FW93" s="87"/>
      <c r="FX93" s="87"/>
      <c r="FY93" s="87"/>
      <c r="FZ93" s="87"/>
      <c r="GA93" s="83"/>
      <c r="GB93" s="87"/>
      <c r="GC93" s="87"/>
      <c r="GD93" s="87"/>
      <c r="GE93" s="88"/>
    </row>
    <row r="94" spans="1:187" s="48" customFormat="1" ht="16.5" thickBot="1" x14ac:dyDescent="0.3">
      <c r="A94" s="188"/>
      <c r="B94" s="121" t="s">
        <v>37</v>
      </c>
      <c r="C94" s="98">
        <f t="shared" si="44"/>
        <v>11423</v>
      </c>
      <c r="D94" s="98">
        <f t="shared" si="40"/>
        <v>3264</v>
      </c>
      <c r="E94" s="99">
        <f t="shared" si="41"/>
        <v>3264</v>
      </c>
      <c r="F94" s="99">
        <f t="shared" si="42"/>
        <v>3263</v>
      </c>
      <c r="G94" s="100">
        <f t="shared" si="43"/>
        <v>1632</v>
      </c>
      <c r="H94" s="98">
        <f t="shared" si="45"/>
        <v>11423</v>
      </c>
      <c r="I94" s="99">
        <f t="shared" si="46"/>
        <v>3264</v>
      </c>
      <c r="J94" s="99">
        <f t="shared" si="47"/>
        <v>3264</v>
      </c>
      <c r="K94" s="99">
        <f t="shared" si="48"/>
        <v>3263</v>
      </c>
      <c r="L94" s="101">
        <f t="shared" si="49"/>
        <v>1632</v>
      </c>
      <c r="M94" s="102"/>
      <c r="N94" s="103"/>
      <c r="O94" s="103"/>
      <c r="P94" s="103"/>
      <c r="Q94" s="103"/>
      <c r="R94" s="103"/>
      <c r="S94" s="103"/>
      <c r="T94" s="103"/>
      <c r="U94" s="103"/>
      <c r="V94" s="104"/>
      <c r="W94" s="105"/>
      <c r="X94" s="103"/>
      <c r="Y94" s="103"/>
      <c r="Z94" s="103"/>
      <c r="AA94" s="103"/>
      <c r="AB94" s="103"/>
      <c r="AC94" s="103"/>
      <c r="AD94" s="103"/>
      <c r="AE94" s="103"/>
      <c r="AF94" s="104"/>
      <c r="AG94" s="105"/>
      <c r="AH94" s="103"/>
      <c r="AI94" s="103"/>
      <c r="AJ94" s="103"/>
      <c r="AK94" s="103"/>
      <c r="AL94" s="103"/>
      <c r="AM94" s="103"/>
      <c r="AN94" s="103"/>
      <c r="AO94" s="103"/>
      <c r="AP94" s="104"/>
      <c r="AQ94" s="105"/>
      <c r="AR94" s="103"/>
      <c r="AS94" s="103"/>
      <c r="AT94" s="103"/>
      <c r="AU94" s="103"/>
      <c r="AV94" s="103"/>
      <c r="AW94" s="103"/>
      <c r="AX94" s="103"/>
      <c r="AY94" s="103"/>
      <c r="AZ94" s="104"/>
      <c r="BA94" s="102">
        <v>7</v>
      </c>
      <c r="BB94" s="103">
        <v>2</v>
      </c>
      <c r="BC94" s="103">
        <v>2</v>
      </c>
      <c r="BD94" s="103">
        <v>2</v>
      </c>
      <c r="BE94" s="103">
        <v>1</v>
      </c>
      <c r="BF94" s="103">
        <v>11423</v>
      </c>
      <c r="BG94" s="103">
        <v>3264</v>
      </c>
      <c r="BH94" s="103">
        <v>3264</v>
      </c>
      <c r="BI94" s="103">
        <v>3263</v>
      </c>
      <c r="BJ94" s="106">
        <v>1632</v>
      </c>
      <c r="BK94" s="105"/>
      <c r="BL94" s="107"/>
      <c r="BM94" s="107"/>
      <c r="BN94" s="107"/>
      <c r="BO94" s="108"/>
      <c r="BP94" s="102"/>
      <c r="BQ94" s="103"/>
      <c r="BR94" s="103"/>
      <c r="BS94" s="103"/>
      <c r="BT94" s="103"/>
      <c r="BU94" s="103"/>
      <c r="BV94" s="103"/>
      <c r="BW94" s="103"/>
      <c r="BX94" s="103"/>
      <c r="BY94" s="106"/>
      <c r="BZ94" s="105"/>
      <c r="CA94" s="103"/>
      <c r="CB94" s="103"/>
      <c r="CC94" s="103"/>
      <c r="CD94" s="103"/>
      <c r="CE94" s="103"/>
      <c r="CF94" s="103"/>
      <c r="CG94" s="103"/>
      <c r="CH94" s="103"/>
      <c r="CI94" s="104"/>
      <c r="CJ94" s="102"/>
      <c r="CK94" s="103"/>
      <c r="CL94" s="103"/>
      <c r="CM94" s="103"/>
      <c r="CN94" s="103"/>
      <c r="CO94" s="103"/>
      <c r="CP94" s="103"/>
      <c r="CQ94" s="103"/>
      <c r="CR94" s="103"/>
      <c r="CS94" s="106"/>
      <c r="CT94" s="105"/>
      <c r="CU94" s="103"/>
      <c r="CV94" s="103"/>
      <c r="CW94" s="103"/>
      <c r="CX94" s="103"/>
      <c r="CY94" s="103"/>
      <c r="CZ94" s="103"/>
      <c r="DA94" s="103"/>
      <c r="DB94" s="103"/>
      <c r="DC94" s="104"/>
      <c r="DD94" s="102"/>
      <c r="DE94" s="103"/>
      <c r="DF94" s="103"/>
      <c r="DG94" s="103"/>
      <c r="DH94" s="103"/>
      <c r="DI94" s="103"/>
      <c r="DJ94" s="103"/>
      <c r="DK94" s="103"/>
      <c r="DL94" s="103"/>
      <c r="DM94" s="104"/>
      <c r="DN94" s="105"/>
      <c r="DO94" s="103"/>
      <c r="DP94" s="103"/>
      <c r="DQ94" s="103"/>
      <c r="DR94" s="103"/>
      <c r="DS94" s="103"/>
      <c r="DT94" s="103"/>
      <c r="DU94" s="103"/>
      <c r="DV94" s="103"/>
      <c r="DW94" s="106"/>
      <c r="DX94" s="105"/>
      <c r="DY94" s="103"/>
      <c r="DZ94" s="103"/>
      <c r="EA94" s="103"/>
      <c r="EB94" s="104"/>
      <c r="EC94" s="102"/>
      <c r="ED94" s="103"/>
      <c r="EE94" s="103"/>
      <c r="EF94" s="103"/>
      <c r="EG94" s="103"/>
      <c r="EH94" s="103"/>
      <c r="EI94" s="103"/>
      <c r="EJ94" s="103"/>
      <c r="EK94" s="103"/>
      <c r="EL94" s="103"/>
      <c r="EM94" s="103"/>
      <c r="EN94" s="103"/>
      <c r="EO94" s="103"/>
      <c r="EP94" s="103"/>
      <c r="EQ94" s="104"/>
      <c r="ER94" s="105"/>
      <c r="ES94" s="103"/>
      <c r="ET94" s="103"/>
      <c r="EU94" s="103"/>
      <c r="EV94" s="103"/>
      <c r="EW94" s="103"/>
      <c r="EX94" s="103"/>
      <c r="EY94" s="103"/>
      <c r="EZ94" s="103"/>
      <c r="FA94" s="103"/>
      <c r="FB94" s="103"/>
      <c r="FC94" s="103"/>
      <c r="FD94" s="103"/>
      <c r="FE94" s="103"/>
      <c r="FF94" s="104"/>
      <c r="FG94" s="102"/>
      <c r="FH94" s="103"/>
      <c r="FI94" s="103"/>
      <c r="FJ94" s="103"/>
      <c r="FK94" s="103"/>
      <c r="FL94" s="103"/>
      <c r="FM94" s="103"/>
      <c r="FN94" s="103"/>
      <c r="FO94" s="103"/>
      <c r="FP94" s="103"/>
      <c r="FQ94" s="103"/>
      <c r="FR94" s="103"/>
      <c r="FS94" s="103"/>
      <c r="FT94" s="103"/>
      <c r="FU94" s="106"/>
      <c r="FV94" s="105"/>
      <c r="FW94" s="107"/>
      <c r="FX94" s="107"/>
      <c r="FY94" s="107"/>
      <c r="FZ94" s="107"/>
      <c r="GA94" s="103"/>
      <c r="GB94" s="107"/>
      <c r="GC94" s="107"/>
      <c r="GD94" s="107"/>
      <c r="GE94" s="108"/>
    </row>
    <row r="95" spans="1:187" s="48" customFormat="1" ht="32.25" thickBot="1" x14ac:dyDescent="0.3">
      <c r="A95" s="122">
        <v>23</v>
      </c>
      <c r="B95" s="147" t="s">
        <v>62</v>
      </c>
      <c r="C95" s="124">
        <f t="shared" si="44"/>
        <v>2458335</v>
      </c>
      <c r="D95" s="124">
        <f t="shared" si="40"/>
        <v>606019</v>
      </c>
      <c r="E95" s="125">
        <f t="shared" si="41"/>
        <v>604811</v>
      </c>
      <c r="F95" s="125">
        <f t="shared" si="42"/>
        <v>602601</v>
      </c>
      <c r="G95" s="126">
        <f t="shared" si="43"/>
        <v>644904</v>
      </c>
      <c r="H95" s="124">
        <f t="shared" si="45"/>
        <v>12666</v>
      </c>
      <c r="I95" s="125">
        <f t="shared" si="46"/>
        <v>4625</v>
      </c>
      <c r="J95" s="125">
        <f t="shared" si="47"/>
        <v>3417</v>
      </c>
      <c r="K95" s="125">
        <f t="shared" si="48"/>
        <v>1207</v>
      </c>
      <c r="L95" s="127">
        <f t="shared" si="49"/>
        <v>3417</v>
      </c>
      <c r="M95" s="128">
        <v>30</v>
      </c>
      <c r="N95" s="129">
        <v>11</v>
      </c>
      <c r="O95" s="129">
        <v>8</v>
      </c>
      <c r="P95" s="129">
        <v>3</v>
      </c>
      <c r="Q95" s="129">
        <v>8</v>
      </c>
      <c r="R95" s="129">
        <v>12666</v>
      </c>
      <c r="S95" s="129">
        <v>4625</v>
      </c>
      <c r="T95" s="129">
        <v>3417</v>
      </c>
      <c r="U95" s="129">
        <v>1207</v>
      </c>
      <c r="V95" s="130">
        <v>3417</v>
      </c>
      <c r="W95" s="131">
        <v>0</v>
      </c>
      <c r="X95" s="129">
        <v>0</v>
      </c>
      <c r="Y95" s="129">
        <v>0</v>
      </c>
      <c r="Z95" s="129">
        <v>0</v>
      </c>
      <c r="AA95" s="129">
        <v>0</v>
      </c>
      <c r="AB95" s="129">
        <v>0</v>
      </c>
      <c r="AC95" s="129">
        <v>0</v>
      </c>
      <c r="AD95" s="129">
        <v>0</v>
      </c>
      <c r="AE95" s="129">
        <v>0</v>
      </c>
      <c r="AF95" s="130">
        <v>0</v>
      </c>
      <c r="AG95" s="131">
        <v>0</v>
      </c>
      <c r="AH95" s="129">
        <v>0</v>
      </c>
      <c r="AI95" s="129">
        <v>0</v>
      </c>
      <c r="AJ95" s="129">
        <v>0</v>
      </c>
      <c r="AK95" s="129">
        <v>0</v>
      </c>
      <c r="AL95" s="129">
        <v>0</v>
      </c>
      <c r="AM95" s="129">
        <v>0</v>
      </c>
      <c r="AN95" s="129">
        <v>0</v>
      </c>
      <c r="AO95" s="129">
        <v>0</v>
      </c>
      <c r="AP95" s="130">
        <v>0</v>
      </c>
      <c r="AQ95" s="131">
        <v>0</v>
      </c>
      <c r="AR95" s="129">
        <v>0</v>
      </c>
      <c r="AS95" s="129">
        <v>0</v>
      </c>
      <c r="AT95" s="129">
        <v>0</v>
      </c>
      <c r="AU95" s="129">
        <v>0</v>
      </c>
      <c r="AV95" s="129">
        <v>0</v>
      </c>
      <c r="AW95" s="129">
        <v>0</v>
      </c>
      <c r="AX95" s="129">
        <v>0</v>
      </c>
      <c r="AY95" s="129">
        <v>0</v>
      </c>
      <c r="AZ95" s="130">
        <v>0</v>
      </c>
      <c r="BA95" s="128">
        <v>0</v>
      </c>
      <c r="BB95" s="129">
        <v>0</v>
      </c>
      <c r="BC95" s="129">
        <v>0</v>
      </c>
      <c r="BD95" s="129">
        <v>0</v>
      </c>
      <c r="BE95" s="129">
        <v>0</v>
      </c>
      <c r="BF95" s="129">
        <v>0</v>
      </c>
      <c r="BG95" s="129">
        <v>0</v>
      </c>
      <c r="BH95" s="129">
        <v>0</v>
      </c>
      <c r="BI95" s="129">
        <v>0</v>
      </c>
      <c r="BJ95" s="132">
        <v>0</v>
      </c>
      <c r="BK95" s="131"/>
      <c r="BL95" s="133"/>
      <c r="BM95" s="133"/>
      <c r="BN95" s="133"/>
      <c r="BO95" s="134"/>
      <c r="BP95" s="128">
        <v>0</v>
      </c>
      <c r="BQ95" s="129">
        <v>0</v>
      </c>
      <c r="BR95" s="129">
        <v>0</v>
      </c>
      <c r="BS95" s="129">
        <v>0</v>
      </c>
      <c r="BT95" s="129">
        <v>0</v>
      </c>
      <c r="BU95" s="129">
        <v>0</v>
      </c>
      <c r="BV95" s="129">
        <v>0</v>
      </c>
      <c r="BW95" s="129">
        <v>0</v>
      </c>
      <c r="BX95" s="129">
        <v>0</v>
      </c>
      <c r="BY95" s="132">
        <v>0</v>
      </c>
      <c r="BZ95" s="131">
        <v>0</v>
      </c>
      <c r="CA95" s="129">
        <v>0</v>
      </c>
      <c r="CB95" s="129">
        <v>0</v>
      </c>
      <c r="CC95" s="129">
        <v>0</v>
      </c>
      <c r="CD95" s="129">
        <v>0</v>
      </c>
      <c r="CE95" s="129">
        <v>0</v>
      </c>
      <c r="CF95" s="129">
        <v>0</v>
      </c>
      <c r="CG95" s="129">
        <v>0</v>
      </c>
      <c r="CH95" s="129">
        <v>0</v>
      </c>
      <c r="CI95" s="130">
        <v>0</v>
      </c>
      <c r="CJ95" s="128">
        <v>0</v>
      </c>
      <c r="CK95" s="129">
        <v>0</v>
      </c>
      <c r="CL95" s="129">
        <v>0</v>
      </c>
      <c r="CM95" s="129">
        <v>0</v>
      </c>
      <c r="CN95" s="129">
        <v>0</v>
      </c>
      <c r="CO95" s="129">
        <v>0</v>
      </c>
      <c r="CP95" s="129">
        <v>0</v>
      </c>
      <c r="CQ95" s="129">
        <v>0</v>
      </c>
      <c r="CR95" s="129">
        <v>0</v>
      </c>
      <c r="CS95" s="132">
        <v>0</v>
      </c>
      <c r="CT95" s="131">
        <v>0</v>
      </c>
      <c r="CU95" s="129">
        <v>0</v>
      </c>
      <c r="CV95" s="129">
        <v>0</v>
      </c>
      <c r="CW95" s="129">
        <v>0</v>
      </c>
      <c r="CX95" s="129">
        <v>0</v>
      </c>
      <c r="CY95" s="129">
        <v>0</v>
      </c>
      <c r="CZ95" s="129">
        <v>0</v>
      </c>
      <c r="DA95" s="129">
        <v>0</v>
      </c>
      <c r="DB95" s="129">
        <v>0</v>
      </c>
      <c r="DC95" s="130">
        <v>0</v>
      </c>
      <c r="DD95" s="128">
        <v>61</v>
      </c>
      <c r="DE95" s="129">
        <v>15</v>
      </c>
      <c r="DF95" s="129">
        <v>15</v>
      </c>
      <c r="DG95" s="129">
        <v>15</v>
      </c>
      <c r="DH95" s="129">
        <v>16</v>
      </c>
      <c r="DI95" s="129">
        <v>2445669</v>
      </c>
      <c r="DJ95" s="129">
        <v>601394</v>
      </c>
      <c r="DK95" s="129">
        <v>601394</v>
      </c>
      <c r="DL95" s="129">
        <v>601394</v>
      </c>
      <c r="DM95" s="130">
        <v>641487</v>
      </c>
      <c r="DN95" s="131">
        <v>0</v>
      </c>
      <c r="DO95" s="129">
        <v>0</v>
      </c>
      <c r="DP95" s="129">
        <v>0</v>
      </c>
      <c r="DQ95" s="129">
        <v>0</v>
      </c>
      <c r="DR95" s="129">
        <v>0</v>
      </c>
      <c r="DS95" s="129">
        <v>0</v>
      </c>
      <c r="DT95" s="129">
        <v>0</v>
      </c>
      <c r="DU95" s="129">
        <v>0</v>
      </c>
      <c r="DV95" s="129">
        <v>0</v>
      </c>
      <c r="DW95" s="132">
        <v>0</v>
      </c>
      <c r="DX95" s="131"/>
      <c r="DY95" s="129"/>
      <c r="DZ95" s="129"/>
      <c r="EA95" s="129"/>
      <c r="EB95" s="130"/>
      <c r="EC95" s="128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30"/>
      <c r="ER95" s="131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30"/>
      <c r="FG95" s="128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32"/>
      <c r="FV95" s="131">
        <v>0</v>
      </c>
      <c r="FW95" s="133">
        <v>0</v>
      </c>
      <c r="FX95" s="133">
        <v>0</v>
      </c>
      <c r="FY95" s="133">
        <v>0</v>
      </c>
      <c r="FZ95" s="133">
        <v>0</v>
      </c>
      <c r="GA95" s="129">
        <v>0</v>
      </c>
      <c r="GB95" s="133">
        <v>0</v>
      </c>
      <c r="GC95" s="133">
        <v>0</v>
      </c>
      <c r="GD95" s="133">
        <v>0</v>
      </c>
      <c r="GE95" s="134">
        <v>0</v>
      </c>
    </row>
    <row r="96" spans="1:187" s="48" customFormat="1" ht="32.25" thickBot="1" x14ac:dyDescent="0.3">
      <c r="A96" s="135">
        <v>24</v>
      </c>
      <c r="B96" s="136" t="s">
        <v>25</v>
      </c>
      <c r="C96" s="131">
        <f t="shared" si="44"/>
        <v>1193</v>
      </c>
      <c r="D96" s="131">
        <f t="shared" si="40"/>
        <v>397</v>
      </c>
      <c r="E96" s="129">
        <f t="shared" si="41"/>
        <v>398</v>
      </c>
      <c r="F96" s="129">
        <f t="shared" si="42"/>
        <v>398</v>
      </c>
      <c r="G96" s="132">
        <f t="shared" si="43"/>
        <v>0</v>
      </c>
      <c r="H96" s="131">
        <f t="shared" si="45"/>
        <v>1193</v>
      </c>
      <c r="I96" s="129">
        <f t="shared" si="46"/>
        <v>397</v>
      </c>
      <c r="J96" s="129">
        <f t="shared" si="47"/>
        <v>398</v>
      </c>
      <c r="K96" s="129">
        <f t="shared" si="48"/>
        <v>398</v>
      </c>
      <c r="L96" s="130">
        <f t="shared" si="49"/>
        <v>0</v>
      </c>
      <c r="M96" s="137">
        <v>3</v>
      </c>
      <c r="N96" s="125">
        <v>1</v>
      </c>
      <c r="O96" s="125">
        <v>1</v>
      </c>
      <c r="P96" s="125">
        <v>1</v>
      </c>
      <c r="Q96" s="125">
        <v>0</v>
      </c>
      <c r="R96" s="125">
        <v>1193</v>
      </c>
      <c r="S96" s="125">
        <v>397</v>
      </c>
      <c r="T96" s="125">
        <v>398</v>
      </c>
      <c r="U96" s="125">
        <v>398</v>
      </c>
      <c r="V96" s="127">
        <v>0</v>
      </c>
      <c r="W96" s="124">
        <v>0</v>
      </c>
      <c r="X96" s="125">
        <v>0</v>
      </c>
      <c r="Y96" s="125">
        <v>0</v>
      </c>
      <c r="Z96" s="125">
        <v>0</v>
      </c>
      <c r="AA96" s="125">
        <v>0</v>
      </c>
      <c r="AB96" s="125">
        <v>0</v>
      </c>
      <c r="AC96" s="125">
        <v>0</v>
      </c>
      <c r="AD96" s="125">
        <v>0</v>
      </c>
      <c r="AE96" s="125">
        <v>0</v>
      </c>
      <c r="AF96" s="127">
        <v>0</v>
      </c>
      <c r="AG96" s="124">
        <v>0</v>
      </c>
      <c r="AH96" s="125">
        <v>0</v>
      </c>
      <c r="AI96" s="125">
        <v>0</v>
      </c>
      <c r="AJ96" s="125">
        <v>0</v>
      </c>
      <c r="AK96" s="125">
        <v>0</v>
      </c>
      <c r="AL96" s="125">
        <v>0</v>
      </c>
      <c r="AM96" s="125">
        <v>0</v>
      </c>
      <c r="AN96" s="125">
        <v>0</v>
      </c>
      <c r="AO96" s="125">
        <v>0</v>
      </c>
      <c r="AP96" s="127">
        <v>0</v>
      </c>
      <c r="AQ96" s="124">
        <v>0</v>
      </c>
      <c r="AR96" s="125">
        <v>0</v>
      </c>
      <c r="AS96" s="125">
        <v>0</v>
      </c>
      <c r="AT96" s="125">
        <v>0</v>
      </c>
      <c r="AU96" s="125">
        <v>0</v>
      </c>
      <c r="AV96" s="125">
        <v>0</v>
      </c>
      <c r="AW96" s="125">
        <v>0</v>
      </c>
      <c r="AX96" s="125">
        <v>0</v>
      </c>
      <c r="AY96" s="125">
        <v>0</v>
      </c>
      <c r="AZ96" s="127">
        <v>0</v>
      </c>
      <c r="BA96" s="137">
        <v>0</v>
      </c>
      <c r="BB96" s="125">
        <v>0</v>
      </c>
      <c r="BC96" s="125">
        <v>0</v>
      </c>
      <c r="BD96" s="125">
        <v>0</v>
      </c>
      <c r="BE96" s="125">
        <v>0</v>
      </c>
      <c r="BF96" s="125">
        <v>0</v>
      </c>
      <c r="BG96" s="125">
        <v>0</v>
      </c>
      <c r="BH96" s="125">
        <v>0</v>
      </c>
      <c r="BI96" s="125">
        <v>0</v>
      </c>
      <c r="BJ96" s="126">
        <v>0</v>
      </c>
      <c r="BK96" s="124"/>
      <c r="BL96" s="138"/>
      <c r="BM96" s="138"/>
      <c r="BN96" s="138"/>
      <c r="BO96" s="139"/>
      <c r="BP96" s="137">
        <v>0</v>
      </c>
      <c r="BQ96" s="125">
        <v>0</v>
      </c>
      <c r="BR96" s="125">
        <v>0</v>
      </c>
      <c r="BS96" s="125">
        <v>0</v>
      </c>
      <c r="BT96" s="125">
        <v>0</v>
      </c>
      <c r="BU96" s="125">
        <v>0</v>
      </c>
      <c r="BV96" s="125">
        <v>0</v>
      </c>
      <c r="BW96" s="125">
        <v>0</v>
      </c>
      <c r="BX96" s="125">
        <v>0</v>
      </c>
      <c r="BY96" s="126">
        <v>0</v>
      </c>
      <c r="BZ96" s="124">
        <v>0</v>
      </c>
      <c r="CA96" s="125">
        <v>0</v>
      </c>
      <c r="CB96" s="125">
        <v>0</v>
      </c>
      <c r="CC96" s="125">
        <v>0</v>
      </c>
      <c r="CD96" s="125">
        <v>0</v>
      </c>
      <c r="CE96" s="125">
        <v>0</v>
      </c>
      <c r="CF96" s="125">
        <v>0</v>
      </c>
      <c r="CG96" s="125">
        <v>0</v>
      </c>
      <c r="CH96" s="125">
        <v>0</v>
      </c>
      <c r="CI96" s="127">
        <v>0</v>
      </c>
      <c r="CJ96" s="137">
        <v>0</v>
      </c>
      <c r="CK96" s="125">
        <v>0</v>
      </c>
      <c r="CL96" s="125">
        <v>0</v>
      </c>
      <c r="CM96" s="125">
        <v>0</v>
      </c>
      <c r="CN96" s="125">
        <v>0</v>
      </c>
      <c r="CO96" s="125">
        <v>0</v>
      </c>
      <c r="CP96" s="125">
        <v>0</v>
      </c>
      <c r="CQ96" s="125">
        <v>0</v>
      </c>
      <c r="CR96" s="125">
        <v>0</v>
      </c>
      <c r="CS96" s="126">
        <v>0</v>
      </c>
      <c r="CT96" s="124">
        <v>0</v>
      </c>
      <c r="CU96" s="125">
        <v>0</v>
      </c>
      <c r="CV96" s="125">
        <v>0</v>
      </c>
      <c r="CW96" s="125">
        <v>0</v>
      </c>
      <c r="CX96" s="125">
        <v>0</v>
      </c>
      <c r="CY96" s="125">
        <v>0</v>
      </c>
      <c r="CZ96" s="125">
        <v>0</v>
      </c>
      <c r="DA96" s="125">
        <v>0</v>
      </c>
      <c r="DB96" s="125">
        <v>0</v>
      </c>
      <c r="DC96" s="127">
        <v>0</v>
      </c>
      <c r="DD96" s="137">
        <v>0</v>
      </c>
      <c r="DE96" s="125">
        <v>0</v>
      </c>
      <c r="DF96" s="125">
        <v>0</v>
      </c>
      <c r="DG96" s="125">
        <v>0</v>
      </c>
      <c r="DH96" s="125">
        <v>0</v>
      </c>
      <c r="DI96" s="125">
        <v>0</v>
      </c>
      <c r="DJ96" s="125">
        <v>0</v>
      </c>
      <c r="DK96" s="125">
        <v>0</v>
      </c>
      <c r="DL96" s="125">
        <v>0</v>
      </c>
      <c r="DM96" s="127">
        <v>0</v>
      </c>
      <c r="DN96" s="124">
        <v>0</v>
      </c>
      <c r="DO96" s="125">
        <v>0</v>
      </c>
      <c r="DP96" s="125">
        <v>0</v>
      </c>
      <c r="DQ96" s="125">
        <v>0</v>
      </c>
      <c r="DR96" s="125">
        <v>0</v>
      </c>
      <c r="DS96" s="125">
        <v>0</v>
      </c>
      <c r="DT96" s="125">
        <v>0</v>
      </c>
      <c r="DU96" s="125">
        <v>0</v>
      </c>
      <c r="DV96" s="125">
        <v>0</v>
      </c>
      <c r="DW96" s="126">
        <v>0</v>
      </c>
      <c r="DX96" s="124"/>
      <c r="DY96" s="125"/>
      <c r="DZ96" s="125"/>
      <c r="EA96" s="125"/>
      <c r="EB96" s="127"/>
      <c r="EC96" s="137"/>
      <c r="ED96" s="125"/>
      <c r="EE96" s="125"/>
      <c r="EF96" s="125"/>
      <c r="EG96" s="125"/>
      <c r="EH96" s="125"/>
      <c r="EI96" s="125"/>
      <c r="EJ96" s="125"/>
      <c r="EK96" s="125"/>
      <c r="EL96" s="125"/>
      <c r="EM96" s="125"/>
      <c r="EN96" s="125"/>
      <c r="EO96" s="125"/>
      <c r="EP96" s="125"/>
      <c r="EQ96" s="127"/>
      <c r="ER96" s="124"/>
      <c r="ES96" s="125"/>
      <c r="ET96" s="125"/>
      <c r="EU96" s="125"/>
      <c r="EV96" s="125"/>
      <c r="EW96" s="125"/>
      <c r="EX96" s="125"/>
      <c r="EY96" s="125"/>
      <c r="EZ96" s="125"/>
      <c r="FA96" s="125"/>
      <c r="FB96" s="125"/>
      <c r="FC96" s="125"/>
      <c r="FD96" s="125"/>
      <c r="FE96" s="125"/>
      <c r="FF96" s="127"/>
      <c r="FG96" s="137"/>
      <c r="FH96" s="125"/>
      <c r="FI96" s="125"/>
      <c r="FJ96" s="125"/>
      <c r="FK96" s="125"/>
      <c r="FL96" s="125"/>
      <c r="FM96" s="125"/>
      <c r="FN96" s="125"/>
      <c r="FO96" s="125"/>
      <c r="FP96" s="125"/>
      <c r="FQ96" s="125"/>
      <c r="FR96" s="125"/>
      <c r="FS96" s="125"/>
      <c r="FT96" s="125"/>
      <c r="FU96" s="126"/>
      <c r="FV96" s="124">
        <v>0</v>
      </c>
      <c r="FW96" s="138">
        <v>0</v>
      </c>
      <c r="FX96" s="138">
        <v>0</v>
      </c>
      <c r="FY96" s="138">
        <v>0</v>
      </c>
      <c r="FZ96" s="138">
        <v>0</v>
      </c>
      <c r="GA96" s="125">
        <v>0</v>
      </c>
      <c r="GB96" s="138">
        <v>0</v>
      </c>
      <c r="GC96" s="138">
        <v>0</v>
      </c>
      <c r="GD96" s="138">
        <v>0</v>
      </c>
      <c r="GE96" s="139">
        <v>0</v>
      </c>
    </row>
    <row r="97" spans="1:187" s="48" customFormat="1" ht="16.5" thickBot="1" x14ac:dyDescent="0.3">
      <c r="A97" s="122">
        <v>25</v>
      </c>
      <c r="B97" s="148" t="s">
        <v>90</v>
      </c>
      <c r="C97" s="124">
        <f t="shared" si="44"/>
        <v>742136</v>
      </c>
      <c r="D97" s="124">
        <f t="shared" si="40"/>
        <v>187429</v>
      </c>
      <c r="E97" s="125">
        <f t="shared" si="41"/>
        <v>188210</v>
      </c>
      <c r="F97" s="125">
        <f t="shared" si="42"/>
        <v>193624</v>
      </c>
      <c r="G97" s="126">
        <f t="shared" si="43"/>
        <v>172873</v>
      </c>
      <c r="H97" s="124">
        <f t="shared" si="45"/>
        <v>589436</v>
      </c>
      <c r="I97" s="125">
        <f t="shared" si="46"/>
        <v>140192</v>
      </c>
      <c r="J97" s="125">
        <f t="shared" si="47"/>
        <v>143932</v>
      </c>
      <c r="K97" s="125">
        <f t="shared" si="48"/>
        <v>149545</v>
      </c>
      <c r="L97" s="127">
        <f t="shared" si="49"/>
        <v>155767</v>
      </c>
      <c r="M97" s="128">
        <v>810</v>
      </c>
      <c r="N97" s="129">
        <v>193</v>
      </c>
      <c r="O97" s="129">
        <v>200</v>
      </c>
      <c r="P97" s="129">
        <v>207</v>
      </c>
      <c r="Q97" s="129">
        <v>210</v>
      </c>
      <c r="R97" s="129">
        <v>328317</v>
      </c>
      <c r="S97" s="129">
        <v>78318</v>
      </c>
      <c r="T97" s="129">
        <v>80602</v>
      </c>
      <c r="U97" s="129">
        <v>83047</v>
      </c>
      <c r="V97" s="130">
        <v>86350</v>
      </c>
      <c r="W97" s="131">
        <v>0</v>
      </c>
      <c r="X97" s="129">
        <v>0</v>
      </c>
      <c r="Y97" s="129">
        <v>0</v>
      </c>
      <c r="Z97" s="129">
        <v>0</v>
      </c>
      <c r="AA97" s="129">
        <v>0</v>
      </c>
      <c r="AB97" s="129">
        <v>0</v>
      </c>
      <c r="AC97" s="129">
        <v>0</v>
      </c>
      <c r="AD97" s="129">
        <v>0</v>
      </c>
      <c r="AE97" s="129">
        <v>0</v>
      </c>
      <c r="AF97" s="130">
        <v>0</v>
      </c>
      <c r="AG97" s="131">
        <v>0</v>
      </c>
      <c r="AH97" s="129">
        <v>0</v>
      </c>
      <c r="AI97" s="129">
        <v>0</v>
      </c>
      <c r="AJ97" s="129">
        <v>0</v>
      </c>
      <c r="AK97" s="129">
        <v>0</v>
      </c>
      <c r="AL97" s="129">
        <v>0</v>
      </c>
      <c r="AM97" s="129">
        <v>0</v>
      </c>
      <c r="AN97" s="129">
        <v>0</v>
      </c>
      <c r="AO97" s="129">
        <v>0</v>
      </c>
      <c r="AP97" s="130">
        <v>0</v>
      </c>
      <c r="AQ97" s="131">
        <v>0</v>
      </c>
      <c r="AR97" s="129">
        <v>0</v>
      </c>
      <c r="AS97" s="129">
        <v>0</v>
      </c>
      <c r="AT97" s="129">
        <v>0</v>
      </c>
      <c r="AU97" s="129">
        <v>0</v>
      </c>
      <c r="AV97" s="129">
        <v>0</v>
      </c>
      <c r="AW97" s="129">
        <v>0</v>
      </c>
      <c r="AX97" s="129">
        <v>0</v>
      </c>
      <c r="AY97" s="129">
        <v>0</v>
      </c>
      <c r="AZ97" s="130">
        <v>0</v>
      </c>
      <c r="BA97" s="128">
        <v>219</v>
      </c>
      <c r="BB97" s="129">
        <v>52</v>
      </c>
      <c r="BC97" s="129">
        <v>53</v>
      </c>
      <c r="BD97" s="129">
        <v>56</v>
      </c>
      <c r="BE97" s="129">
        <v>58</v>
      </c>
      <c r="BF97" s="129">
        <v>261119</v>
      </c>
      <c r="BG97" s="129">
        <v>61874</v>
      </c>
      <c r="BH97" s="129">
        <v>63330</v>
      </c>
      <c r="BI97" s="129">
        <v>66498</v>
      </c>
      <c r="BJ97" s="132">
        <v>69417</v>
      </c>
      <c r="BK97" s="131"/>
      <c r="BL97" s="133"/>
      <c r="BM97" s="133"/>
      <c r="BN97" s="133"/>
      <c r="BO97" s="134"/>
      <c r="BP97" s="128">
        <v>0</v>
      </c>
      <c r="BQ97" s="129">
        <v>0</v>
      </c>
      <c r="BR97" s="129">
        <v>0</v>
      </c>
      <c r="BS97" s="129">
        <v>0</v>
      </c>
      <c r="BT97" s="129">
        <v>0</v>
      </c>
      <c r="BU97" s="129">
        <v>0</v>
      </c>
      <c r="BV97" s="129">
        <v>0</v>
      </c>
      <c r="BW97" s="129">
        <v>0</v>
      </c>
      <c r="BX97" s="129">
        <v>0</v>
      </c>
      <c r="BY97" s="132">
        <v>0</v>
      </c>
      <c r="BZ97" s="131">
        <v>0</v>
      </c>
      <c r="CA97" s="129">
        <v>0</v>
      </c>
      <c r="CB97" s="129">
        <v>0</v>
      </c>
      <c r="CC97" s="129">
        <v>0</v>
      </c>
      <c r="CD97" s="129">
        <v>0</v>
      </c>
      <c r="CE97" s="129">
        <v>0</v>
      </c>
      <c r="CF97" s="129">
        <v>0</v>
      </c>
      <c r="CG97" s="129">
        <v>0</v>
      </c>
      <c r="CH97" s="129">
        <v>0</v>
      </c>
      <c r="CI97" s="130">
        <v>0</v>
      </c>
      <c r="CJ97" s="128">
        <v>0</v>
      </c>
      <c r="CK97" s="129">
        <v>0</v>
      </c>
      <c r="CL97" s="129">
        <v>0</v>
      </c>
      <c r="CM97" s="129">
        <v>0</v>
      </c>
      <c r="CN97" s="129">
        <v>0</v>
      </c>
      <c r="CO97" s="129">
        <v>0</v>
      </c>
      <c r="CP97" s="129">
        <v>0</v>
      </c>
      <c r="CQ97" s="129">
        <v>0</v>
      </c>
      <c r="CR97" s="129">
        <v>0</v>
      </c>
      <c r="CS97" s="132">
        <v>0</v>
      </c>
      <c r="CT97" s="131">
        <v>0</v>
      </c>
      <c r="CU97" s="129">
        <v>0</v>
      </c>
      <c r="CV97" s="129">
        <v>0</v>
      </c>
      <c r="CW97" s="129">
        <v>0</v>
      </c>
      <c r="CX97" s="129">
        <v>0</v>
      </c>
      <c r="CY97" s="129">
        <v>0</v>
      </c>
      <c r="CZ97" s="129">
        <v>0</v>
      </c>
      <c r="DA97" s="129">
        <v>0</v>
      </c>
      <c r="DB97" s="129">
        <v>0</v>
      </c>
      <c r="DC97" s="130">
        <v>0</v>
      </c>
      <c r="DD97" s="128">
        <v>0</v>
      </c>
      <c r="DE97" s="129">
        <v>0</v>
      </c>
      <c r="DF97" s="129">
        <v>0</v>
      </c>
      <c r="DG97" s="129">
        <v>0</v>
      </c>
      <c r="DH97" s="129">
        <v>0</v>
      </c>
      <c r="DI97" s="129">
        <v>0</v>
      </c>
      <c r="DJ97" s="129">
        <v>0</v>
      </c>
      <c r="DK97" s="129">
        <v>0</v>
      </c>
      <c r="DL97" s="129">
        <v>0</v>
      </c>
      <c r="DM97" s="130">
        <v>0</v>
      </c>
      <c r="DN97" s="131">
        <v>11</v>
      </c>
      <c r="DO97" s="129">
        <v>3</v>
      </c>
      <c r="DP97" s="129">
        <v>4</v>
      </c>
      <c r="DQ97" s="129">
        <v>3</v>
      </c>
      <c r="DR97" s="129">
        <v>1</v>
      </c>
      <c r="DS97" s="129">
        <v>152700</v>
      </c>
      <c r="DT97" s="129">
        <v>47237</v>
      </c>
      <c r="DU97" s="129">
        <v>44278</v>
      </c>
      <c r="DV97" s="129">
        <v>44079</v>
      </c>
      <c r="DW97" s="132">
        <v>17106</v>
      </c>
      <c r="DX97" s="131"/>
      <c r="DY97" s="129"/>
      <c r="DZ97" s="129"/>
      <c r="EA97" s="129"/>
      <c r="EB97" s="130"/>
      <c r="EC97" s="128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30"/>
      <c r="ER97" s="131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30"/>
      <c r="FG97" s="128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32"/>
      <c r="FV97" s="131">
        <v>0</v>
      </c>
      <c r="FW97" s="133">
        <v>0</v>
      </c>
      <c r="FX97" s="133">
        <v>0</v>
      </c>
      <c r="FY97" s="133">
        <v>0</v>
      </c>
      <c r="FZ97" s="133">
        <v>0</v>
      </c>
      <c r="GA97" s="129">
        <v>0</v>
      </c>
      <c r="GB97" s="133">
        <v>0</v>
      </c>
      <c r="GC97" s="133">
        <v>0</v>
      </c>
      <c r="GD97" s="133">
        <v>0</v>
      </c>
      <c r="GE97" s="134">
        <v>0</v>
      </c>
    </row>
    <row r="98" spans="1:187" s="48" customFormat="1" ht="16.5" thickBot="1" x14ac:dyDescent="0.3">
      <c r="A98" s="135">
        <v>26</v>
      </c>
      <c r="B98" s="149" t="s">
        <v>31</v>
      </c>
      <c r="C98" s="131">
        <f t="shared" si="44"/>
        <v>1917834</v>
      </c>
      <c r="D98" s="131">
        <f t="shared" si="40"/>
        <v>291616</v>
      </c>
      <c r="E98" s="129">
        <f t="shared" si="41"/>
        <v>483083</v>
      </c>
      <c r="F98" s="129">
        <f t="shared" si="42"/>
        <v>512318</v>
      </c>
      <c r="G98" s="132">
        <f t="shared" si="43"/>
        <v>630817</v>
      </c>
      <c r="H98" s="131">
        <f t="shared" si="45"/>
        <v>1652872</v>
      </c>
      <c r="I98" s="129">
        <f t="shared" si="46"/>
        <v>252951</v>
      </c>
      <c r="J98" s="129">
        <f t="shared" si="47"/>
        <v>380348</v>
      </c>
      <c r="K98" s="129">
        <f t="shared" si="48"/>
        <v>450537</v>
      </c>
      <c r="L98" s="130">
        <f t="shared" si="49"/>
        <v>569036</v>
      </c>
      <c r="M98" s="137">
        <v>2000</v>
      </c>
      <c r="N98" s="125">
        <v>300</v>
      </c>
      <c r="O98" s="125">
        <v>440</v>
      </c>
      <c r="P98" s="125">
        <v>570</v>
      </c>
      <c r="Q98" s="125">
        <v>690</v>
      </c>
      <c r="R98" s="125">
        <v>805006</v>
      </c>
      <c r="S98" s="125">
        <v>119757</v>
      </c>
      <c r="T98" s="125">
        <v>175661</v>
      </c>
      <c r="U98" s="125">
        <v>231291</v>
      </c>
      <c r="V98" s="127">
        <v>278297</v>
      </c>
      <c r="W98" s="124">
        <v>0</v>
      </c>
      <c r="X98" s="125">
        <v>0</v>
      </c>
      <c r="Y98" s="125">
        <v>0</v>
      </c>
      <c r="Z98" s="125">
        <v>0</v>
      </c>
      <c r="AA98" s="125">
        <v>0</v>
      </c>
      <c r="AB98" s="125">
        <v>0</v>
      </c>
      <c r="AC98" s="125">
        <v>0</v>
      </c>
      <c r="AD98" s="125">
        <v>0</v>
      </c>
      <c r="AE98" s="125">
        <v>0</v>
      </c>
      <c r="AF98" s="127">
        <v>0</v>
      </c>
      <c r="AG98" s="124">
        <v>0</v>
      </c>
      <c r="AH98" s="125">
        <v>0</v>
      </c>
      <c r="AI98" s="125">
        <v>0</v>
      </c>
      <c r="AJ98" s="125">
        <v>0</v>
      </c>
      <c r="AK98" s="125">
        <v>0</v>
      </c>
      <c r="AL98" s="125">
        <v>0</v>
      </c>
      <c r="AM98" s="125">
        <v>0</v>
      </c>
      <c r="AN98" s="125">
        <v>0</v>
      </c>
      <c r="AO98" s="125">
        <v>0</v>
      </c>
      <c r="AP98" s="127">
        <v>0</v>
      </c>
      <c r="AQ98" s="124">
        <v>0</v>
      </c>
      <c r="AR98" s="125">
        <v>0</v>
      </c>
      <c r="AS98" s="125">
        <v>0</v>
      </c>
      <c r="AT98" s="125">
        <v>0</v>
      </c>
      <c r="AU98" s="125">
        <v>0</v>
      </c>
      <c r="AV98" s="125">
        <v>0</v>
      </c>
      <c r="AW98" s="125">
        <v>0</v>
      </c>
      <c r="AX98" s="125">
        <v>0</v>
      </c>
      <c r="AY98" s="125">
        <v>0</v>
      </c>
      <c r="AZ98" s="127">
        <v>0</v>
      </c>
      <c r="BA98" s="137">
        <v>900</v>
      </c>
      <c r="BB98" s="125">
        <v>150</v>
      </c>
      <c r="BC98" s="125">
        <v>220</v>
      </c>
      <c r="BD98" s="125">
        <v>230</v>
      </c>
      <c r="BE98" s="125">
        <v>300</v>
      </c>
      <c r="BF98" s="125">
        <v>847866</v>
      </c>
      <c r="BG98" s="125">
        <v>133194</v>
      </c>
      <c r="BH98" s="125">
        <v>204687</v>
      </c>
      <c r="BI98" s="125">
        <v>219246</v>
      </c>
      <c r="BJ98" s="126">
        <v>290739</v>
      </c>
      <c r="BK98" s="124"/>
      <c r="BL98" s="138"/>
      <c r="BM98" s="138"/>
      <c r="BN98" s="138"/>
      <c r="BO98" s="139"/>
      <c r="BP98" s="137">
        <v>0</v>
      </c>
      <c r="BQ98" s="125">
        <v>0</v>
      </c>
      <c r="BR98" s="125">
        <v>0</v>
      </c>
      <c r="BS98" s="125">
        <v>0</v>
      </c>
      <c r="BT98" s="125">
        <v>0</v>
      </c>
      <c r="BU98" s="125">
        <v>0</v>
      </c>
      <c r="BV98" s="125">
        <v>0</v>
      </c>
      <c r="BW98" s="125">
        <v>0</v>
      </c>
      <c r="BX98" s="125">
        <v>0</v>
      </c>
      <c r="BY98" s="126">
        <v>0</v>
      </c>
      <c r="BZ98" s="124">
        <v>0</v>
      </c>
      <c r="CA98" s="125">
        <v>0</v>
      </c>
      <c r="CB98" s="125">
        <v>0</v>
      </c>
      <c r="CC98" s="125">
        <v>0</v>
      </c>
      <c r="CD98" s="125">
        <v>0</v>
      </c>
      <c r="CE98" s="125">
        <v>0</v>
      </c>
      <c r="CF98" s="125">
        <v>0</v>
      </c>
      <c r="CG98" s="125">
        <v>0</v>
      </c>
      <c r="CH98" s="125">
        <v>0</v>
      </c>
      <c r="CI98" s="127">
        <v>0</v>
      </c>
      <c r="CJ98" s="137">
        <v>0</v>
      </c>
      <c r="CK98" s="125">
        <v>0</v>
      </c>
      <c r="CL98" s="125">
        <v>0</v>
      </c>
      <c r="CM98" s="125">
        <v>0</v>
      </c>
      <c r="CN98" s="125">
        <v>0</v>
      </c>
      <c r="CO98" s="125">
        <v>0</v>
      </c>
      <c r="CP98" s="125">
        <v>0</v>
      </c>
      <c r="CQ98" s="125">
        <v>0</v>
      </c>
      <c r="CR98" s="125">
        <v>0</v>
      </c>
      <c r="CS98" s="126">
        <v>0</v>
      </c>
      <c r="CT98" s="124">
        <v>0</v>
      </c>
      <c r="CU98" s="125">
        <v>0</v>
      </c>
      <c r="CV98" s="125">
        <v>0</v>
      </c>
      <c r="CW98" s="125">
        <v>0</v>
      </c>
      <c r="CX98" s="125">
        <v>0</v>
      </c>
      <c r="CY98" s="125">
        <v>0</v>
      </c>
      <c r="CZ98" s="125">
        <v>0</v>
      </c>
      <c r="DA98" s="125">
        <v>0</v>
      </c>
      <c r="DB98" s="125">
        <v>0</v>
      </c>
      <c r="DC98" s="127">
        <v>0</v>
      </c>
      <c r="DD98" s="137">
        <v>0</v>
      </c>
      <c r="DE98" s="125">
        <v>0</v>
      </c>
      <c r="DF98" s="125">
        <v>0</v>
      </c>
      <c r="DG98" s="125">
        <v>0</v>
      </c>
      <c r="DH98" s="125">
        <v>0</v>
      </c>
      <c r="DI98" s="125">
        <v>0</v>
      </c>
      <c r="DJ98" s="125">
        <v>0</v>
      </c>
      <c r="DK98" s="125">
        <v>0</v>
      </c>
      <c r="DL98" s="125">
        <v>0</v>
      </c>
      <c r="DM98" s="127">
        <v>0</v>
      </c>
      <c r="DN98" s="124">
        <v>21</v>
      </c>
      <c r="DO98" s="125">
        <v>3</v>
      </c>
      <c r="DP98" s="125">
        <v>8</v>
      </c>
      <c r="DQ98" s="125">
        <v>5</v>
      </c>
      <c r="DR98" s="125">
        <v>5</v>
      </c>
      <c r="DS98" s="125">
        <v>264962</v>
      </c>
      <c r="DT98" s="125">
        <v>38665</v>
      </c>
      <c r="DU98" s="125">
        <v>102735</v>
      </c>
      <c r="DV98" s="125">
        <v>61781</v>
      </c>
      <c r="DW98" s="126">
        <v>61781</v>
      </c>
      <c r="DX98" s="124"/>
      <c r="DY98" s="125"/>
      <c r="DZ98" s="125"/>
      <c r="EA98" s="125"/>
      <c r="EB98" s="127"/>
      <c r="EC98" s="137"/>
      <c r="ED98" s="125"/>
      <c r="EE98" s="125"/>
      <c r="EF98" s="125"/>
      <c r="EG98" s="125"/>
      <c r="EH98" s="125"/>
      <c r="EI98" s="125"/>
      <c r="EJ98" s="125"/>
      <c r="EK98" s="125"/>
      <c r="EL98" s="125"/>
      <c r="EM98" s="125"/>
      <c r="EN98" s="125"/>
      <c r="EO98" s="125"/>
      <c r="EP98" s="125"/>
      <c r="EQ98" s="127"/>
      <c r="ER98" s="124"/>
      <c r="ES98" s="125"/>
      <c r="ET98" s="125"/>
      <c r="EU98" s="125"/>
      <c r="EV98" s="125"/>
      <c r="EW98" s="125"/>
      <c r="EX98" s="125"/>
      <c r="EY98" s="125"/>
      <c r="EZ98" s="125"/>
      <c r="FA98" s="125"/>
      <c r="FB98" s="125"/>
      <c r="FC98" s="125"/>
      <c r="FD98" s="125"/>
      <c r="FE98" s="125"/>
      <c r="FF98" s="127"/>
      <c r="FG98" s="137"/>
      <c r="FH98" s="125"/>
      <c r="FI98" s="125"/>
      <c r="FJ98" s="125"/>
      <c r="FK98" s="125"/>
      <c r="FL98" s="125"/>
      <c r="FM98" s="125"/>
      <c r="FN98" s="125"/>
      <c r="FO98" s="125"/>
      <c r="FP98" s="125"/>
      <c r="FQ98" s="125"/>
      <c r="FR98" s="125"/>
      <c r="FS98" s="125"/>
      <c r="FT98" s="125"/>
      <c r="FU98" s="126"/>
      <c r="FV98" s="124">
        <v>0</v>
      </c>
      <c r="FW98" s="138">
        <v>0</v>
      </c>
      <c r="FX98" s="138">
        <v>0</v>
      </c>
      <c r="FY98" s="138">
        <v>0</v>
      </c>
      <c r="FZ98" s="138">
        <v>0</v>
      </c>
      <c r="GA98" s="125">
        <v>0</v>
      </c>
      <c r="GB98" s="138">
        <v>0</v>
      </c>
      <c r="GC98" s="138">
        <v>0</v>
      </c>
      <c r="GD98" s="138">
        <v>0</v>
      </c>
      <c r="GE98" s="139">
        <v>0</v>
      </c>
    </row>
    <row r="99" spans="1:187" s="48" customFormat="1" x14ac:dyDescent="0.25">
      <c r="A99" s="187">
        <v>27</v>
      </c>
      <c r="B99" s="150" t="s">
        <v>79</v>
      </c>
      <c r="C99" s="71">
        <f t="shared" si="44"/>
        <v>3477838</v>
      </c>
      <c r="D99" s="71">
        <f t="shared" si="40"/>
        <v>774194</v>
      </c>
      <c r="E99" s="72">
        <f t="shared" si="41"/>
        <v>1183363</v>
      </c>
      <c r="F99" s="72">
        <f t="shared" si="42"/>
        <v>825988</v>
      </c>
      <c r="G99" s="75">
        <f t="shared" si="43"/>
        <v>694293</v>
      </c>
      <c r="H99" s="71">
        <f t="shared" si="45"/>
        <v>93722</v>
      </c>
      <c r="I99" s="72">
        <f t="shared" si="46"/>
        <v>23898</v>
      </c>
      <c r="J99" s="72">
        <f t="shared" si="47"/>
        <v>24007</v>
      </c>
      <c r="K99" s="72">
        <f t="shared" si="48"/>
        <v>24239</v>
      </c>
      <c r="L99" s="73">
        <f t="shared" si="49"/>
        <v>21578</v>
      </c>
      <c r="M99" s="74">
        <v>177</v>
      </c>
      <c r="N99" s="72">
        <v>44</v>
      </c>
      <c r="O99" s="72">
        <v>45</v>
      </c>
      <c r="P99" s="72">
        <v>45</v>
      </c>
      <c r="Q99" s="72">
        <v>43</v>
      </c>
      <c r="R99" s="72">
        <v>57326</v>
      </c>
      <c r="S99" s="72">
        <v>14150</v>
      </c>
      <c r="T99" s="72">
        <v>14629</v>
      </c>
      <c r="U99" s="72">
        <v>14491</v>
      </c>
      <c r="V99" s="73">
        <v>14056</v>
      </c>
      <c r="W99" s="71">
        <v>0</v>
      </c>
      <c r="X99" s="72">
        <v>0</v>
      </c>
      <c r="Y99" s="72">
        <v>0</v>
      </c>
      <c r="Z99" s="72">
        <v>0</v>
      </c>
      <c r="AA99" s="72">
        <v>0</v>
      </c>
      <c r="AB99" s="72">
        <v>0</v>
      </c>
      <c r="AC99" s="72">
        <v>0</v>
      </c>
      <c r="AD99" s="72">
        <v>0</v>
      </c>
      <c r="AE99" s="72">
        <v>0</v>
      </c>
      <c r="AF99" s="73">
        <v>0</v>
      </c>
      <c r="AG99" s="71">
        <v>0</v>
      </c>
      <c r="AH99" s="72">
        <v>0</v>
      </c>
      <c r="AI99" s="72">
        <v>0</v>
      </c>
      <c r="AJ99" s="72">
        <v>0</v>
      </c>
      <c r="AK99" s="72">
        <v>0</v>
      </c>
      <c r="AL99" s="72">
        <v>0</v>
      </c>
      <c r="AM99" s="72">
        <v>0</v>
      </c>
      <c r="AN99" s="72">
        <v>0</v>
      </c>
      <c r="AO99" s="72">
        <v>0</v>
      </c>
      <c r="AP99" s="73">
        <v>0</v>
      </c>
      <c r="AQ99" s="71">
        <v>0</v>
      </c>
      <c r="AR99" s="72">
        <v>0</v>
      </c>
      <c r="AS99" s="72">
        <v>0</v>
      </c>
      <c r="AT99" s="72">
        <v>0</v>
      </c>
      <c r="AU99" s="72">
        <v>0</v>
      </c>
      <c r="AV99" s="72">
        <v>0</v>
      </c>
      <c r="AW99" s="72">
        <v>0</v>
      </c>
      <c r="AX99" s="72">
        <v>0</v>
      </c>
      <c r="AY99" s="72">
        <v>0</v>
      </c>
      <c r="AZ99" s="73">
        <v>0</v>
      </c>
      <c r="BA99" s="74">
        <v>44</v>
      </c>
      <c r="BB99" s="72">
        <v>12</v>
      </c>
      <c r="BC99" s="72">
        <v>11</v>
      </c>
      <c r="BD99" s="72">
        <v>12</v>
      </c>
      <c r="BE99" s="72">
        <v>9</v>
      </c>
      <c r="BF99" s="72">
        <v>36396</v>
      </c>
      <c r="BG99" s="72">
        <v>9748</v>
      </c>
      <c r="BH99" s="72">
        <v>9378</v>
      </c>
      <c r="BI99" s="72">
        <v>9748</v>
      </c>
      <c r="BJ99" s="75">
        <v>7522</v>
      </c>
      <c r="BK99" s="71"/>
      <c r="BL99" s="78"/>
      <c r="BM99" s="78"/>
      <c r="BN99" s="78"/>
      <c r="BO99" s="79"/>
      <c r="BP99" s="74">
        <v>0</v>
      </c>
      <c r="BQ99" s="72">
        <v>0</v>
      </c>
      <c r="BR99" s="72">
        <v>0</v>
      </c>
      <c r="BS99" s="72">
        <v>0</v>
      </c>
      <c r="BT99" s="72">
        <v>0</v>
      </c>
      <c r="BU99" s="72">
        <v>0</v>
      </c>
      <c r="BV99" s="72">
        <v>0</v>
      </c>
      <c r="BW99" s="72">
        <v>0</v>
      </c>
      <c r="BX99" s="72">
        <v>0</v>
      </c>
      <c r="BY99" s="75">
        <v>0</v>
      </c>
      <c r="BZ99" s="71">
        <v>0</v>
      </c>
      <c r="CA99" s="72">
        <v>0</v>
      </c>
      <c r="CB99" s="72">
        <v>0</v>
      </c>
      <c r="CC99" s="72">
        <v>0</v>
      </c>
      <c r="CD99" s="72">
        <v>0</v>
      </c>
      <c r="CE99" s="72">
        <v>0</v>
      </c>
      <c r="CF99" s="72">
        <v>0</v>
      </c>
      <c r="CG99" s="72">
        <v>0</v>
      </c>
      <c r="CH99" s="72">
        <v>0</v>
      </c>
      <c r="CI99" s="73">
        <v>0</v>
      </c>
      <c r="CJ99" s="74">
        <v>0</v>
      </c>
      <c r="CK99" s="72">
        <v>0</v>
      </c>
      <c r="CL99" s="72">
        <v>0</v>
      </c>
      <c r="CM99" s="72">
        <v>0</v>
      </c>
      <c r="CN99" s="72">
        <v>0</v>
      </c>
      <c r="CO99" s="72">
        <v>0</v>
      </c>
      <c r="CP99" s="72">
        <v>0</v>
      </c>
      <c r="CQ99" s="72">
        <v>0</v>
      </c>
      <c r="CR99" s="72">
        <v>0</v>
      </c>
      <c r="CS99" s="75">
        <v>0</v>
      </c>
      <c r="CT99" s="71">
        <v>0</v>
      </c>
      <c r="CU99" s="72">
        <v>0</v>
      </c>
      <c r="CV99" s="72">
        <v>0</v>
      </c>
      <c r="CW99" s="72">
        <v>0</v>
      </c>
      <c r="CX99" s="72">
        <v>0</v>
      </c>
      <c r="CY99" s="72">
        <v>0</v>
      </c>
      <c r="CZ99" s="72">
        <v>0</v>
      </c>
      <c r="DA99" s="72">
        <v>0</v>
      </c>
      <c r="DB99" s="72">
        <v>0</v>
      </c>
      <c r="DC99" s="73">
        <v>0</v>
      </c>
      <c r="DD99" s="74">
        <v>47</v>
      </c>
      <c r="DE99" s="72">
        <v>12</v>
      </c>
      <c r="DF99" s="72">
        <v>16</v>
      </c>
      <c r="DG99" s="72">
        <v>11</v>
      </c>
      <c r="DH99" s="72">
        <v>8</v>
      </c>
      <c r="DI99" s="72">
        <v>3384116</v>
      </c>
      <c r="DJ99" s="72">
        <v>750296</v>
      </c>
      <c r="DK99" s="72">
        <v>1159356</v>
      </c>
      <c r="DL99" s="72">
        <v>801749</v>
      </c>
      <c r="DM99" s="73">
        <v>672715</v>
      </c>
      <c r="DN99" s="71">
        <v>0</v>
      </c>
      <c r="DO99" s="72">
        <v>0</v>
      </c>
      <c r="DP99" s="72">
        <v>0</v>
      </c>
      <c r="DQ99" s="72">
        <v>0</v>
      </c>
      <c r="DR99" s="72">
        <v>0</v>
      </c>
      <c r="DS99" s="72">
        <v>0</v>
      </c>
      <c r="DT99" s="72">
        <v>0</v>
      </c>
      <c r="DU99" s="72">
        <v>0</v>
      </c>
      <c r="DV99" s="72">
        <v>0</v>
      </c>
      <c r="DW99" s="75">
        <v>0</v>
      </c>
      <c r="DX99" s="71"/>
      <c r="DY99" s="72"/>
      <c r="DZ99" s="72"/>
      <c r="EA99" s="72"/>
      <c r="EB99" s="73"/>
      <c r="EC99" s="74"/>
      <c r="ED99" s="72"/>
      <c r="EE99" s="72"/>
      <c r="EF99" s="72"/>
      <c r="EG99" s="72"/>
      <c r="EH99" s="72"/>
      <c r="EI99" s="72"/>
      <c r="EJ99" s="72"/>
      <c r="EK99" s="72"/>
      <c r="EL99" s="72"/>
      <c r="EM99" s="72"/>
      <c r="EN99" s="72"/>
      <c r="EO99" s="72"/>
      <c r="EP99" s="72"/>
      <c r="EQ99" s="73"/>
      <c r="ER99" s="71"/>
      <c r="ES99" s="72"/>
      <c r="ET99" s="72"/>
      <c r="EU99" s="72"/>
      <c r="EV99" s="72"/>
      <c r="EW99" s="72"/>
      <c r="EX99" s="72"/>
      <c r="EY99" s="72"/>
      <c r="EZ99" s="72"/>
      <c r="FA99" s="72"/>
      <c r="FB99" s="72"/>
      <c r="FC99" s="72"/>
      <c r="FD99" s="72"/>
      <c r="FE99" s="72"/>
      <c r="FF99" s="73"/>
      <c r="FG99" s="74"/>
      <c r="FH99" s="72"/>
      <c r="FI99" s="72"/>
      <c r="FJ99" s="72"/>
      <c r="FK99" s="72"/>
      <c r="FL99" s="72"/>
      <c r="FM99" s="72"/>
      <c r="FN99" s="72"/>
      <c r="FO99" s="72"/>
      <c r="FP99" s="72"/>
      <c r="FQ99" s="72"/>
      <c r="FR99" s="72"/>
      <c r="FS99" s="72"/>
      <c r="FT99" s="72"/>
      <c r="FU99" s="75"/>
      <c r="FV99" s="71">
        <v>0</v>
      </c>
      <c r="FW99" s="78">
        <v>0</v>
      </c>
      <c r="FX99" s="78">
        <v>0</v>
      </c>
      <c r="FY99" s="78">
        <v>0</v>
      </c>
      <c r="FZ99" s="78">
        <v>0</v>
      </c>
      <c r="GA99" s="72">
        <v>0</v>
      </c>
      <c r="GB99" s="78">
        <v>0</v>
      </c>
      <c r="GC99" s="78">
        <v>0</v>
      </c>
      <c r="GD99" s="78">
        <v>0</v>
      </c>
      <c r="GE99" s="79">
        <v>0</v>
      </c>
    </row>
    <row r="100" spans="1:187" s="48" customFormat="1" x14ac:dyDescent="0.25">
      <c r="A100" s="189"/>
      <c r="B100" s="80" t="s">
        <v>269</v>
      </c>
      <c r="C100" s="82">
        <f t="shared" si="44"/>
        <v>0</v>
      </c>
      <c r="D100" s="82">
        <f t="shared" si="40"/>
        <v>0</v>
      </c>
      <c r="E100" s="83">
        <f t="shared" si="41"/>
        <v>0</v>
      </c>
      <c r="F100" s="83">
        <f t="shared" si="42"/>
        <v>0</v>
      </c>
      <c r="G100" s="84">
        <f t="shared" si="43"/>
        <v>0</v>
      </c>
      <c r="H100" s="82">
        <f t="shared" si="45"/>
        <v>0</v>
      </c>
      <c r="I100" s="83">
        <f t="shared" si="46"/>
        <v>0</v>
      </c>
      <c r="J100" s="83">
        <f t="shared" si="47"/>
        <v>0</v>
      </c>
      <c r="K100" s="83">
        <f t="shared" si="48"/>
        <v>0</v>
      </c>
      <c r="L100" s="85">
        <f t="shared" si="49"/>
        <v>0</v>
      </c>
      <c r="M100" s="86"/>
      <c r="N100" s="83"/>
      <c r="O100" s="83"/>
      <c r="P100" s="83"/>
      <c r="Q100" s="83"/>
      <c r="R100" s="83"/>
      <c r="S100" s="83"/>
      <c r="T100" s="83"/>
      <c r="U100" s="83"/>
      <c r="V100" s="85"/>
      <c r="W100" s="82"/>
      <c r="X100" s="83"/>
      <c r="Y100" s="83"/>
      <c r="Z100" s="83"/>
      <c r="AA100" s="83"/>
      <c r="AB100" s="83"/>
      <c r="AC100" s="83"/>
      <c r="AD100" s="83"/>
      <c r="AE100" s="83"/>
      <c r="AF100" s="85"/>
      <c r="AG100" s="82"/>
      <c r="AH100" s="83"/>
      <c r="AI100" s="83"/>
      <c r="AJ100" s="83"/>
      <c r="AK100" s="83"/>
      <c r="AL100" s="83"/>
      <c r="AM100" s="83"/>
      <c r="AN100" s="83"/>
      <c r="AO100" s="83"/>
      <c r="AP100" s="85"/>
      <c r="AQ100" s="82"/>
      <c r="AR100" s="83"/>
      <c r="AS100" s="83"/>
      <c r="AT100" s="83"/>
      <c r="AU100" s="83"/>
      <c r="AV100" s="83"/>
      <c r="AW100" s="83"/>
      <c r="AX100" s="83"/>
      <c r="AY100" s="83"/>
      <c r="AZ100" s="85"/>
      <c r="BA100" s="86"/>
      <c r="BB100" s="83"/>
      <c r="BC100" s="83"/>
      <c r="BD100" s="83"/>
      <c r="BE100" s="83"/>
      <c r="BF100" s="83"/>
      <c r="BG100" s="83"/>
      <c r="BH100" s="83"/>
      <c r="BI100" s="83"/>
      <c r="BJ100" s="84"/>
      <c r="BK100" s="82"/>
      <c r="BL100" s="87"/>
      <c r="BM100" s="87"/>
      <c r="BN100" s="87"/>
      <c r="BO100" s="88"/>
      <c r="BP100" s="86"/>
      <c r="BQ100" s="83"/>
      <c r="BR100" s="83"/>
      <c r="BS100" s="83"/>
      <c r="BT100" s="83"/>
      <c r="BU100" s="83"/>
      <c r="BV100" s="83"/>
      <c r="BW100" s="83"/>
      <c r="BX100" s="83"/>
      <c r="BY100" s="84"/>
      <c r="BZ100" s="82"/>
      <c r="CA100" s="83"/>
      <c r="CB100" s="83"/>
      <c r="CC100" s="83"/>
      <c r="CD100" s="83"/>
      <c r="CE100" s="83"/>
      <c r="CF100" s="83"/>
      <c r="CG100" s="83"/>
      <c r="CH100" s="83"/>
      <c r="CI100" s="85"/>
      <c r="CJ100" s="86"/>
      <c r="CK100" s="83"/>
      <c r="CL100" s="83"/>
      <c r="CM100" s="83"/>
      <c r="CN100" s="83"/>
      <c r="CO100" s="83"/>
      <c r="CP100" s="83"/>
      <c r="CQ100" s="83"/>
      <c r="CR100" s="83"/>
      <c r="CS100" s="84"/>
      <c r="CT100" s="82"/>
      <c r="CU100" s="83"/>
      <c r="CV100" s="83"/>
      <c r="CW100" s="83"/>
      <c r="CX100" s="83"/>
      <c r="CY100" s="83"/>
      <c r="CZ100" s="83"/>
      <c r="DA100" s="83"/>
      <c r="DB100" s="83"/>
      <c r="DC100" s="85"/>
      <c r="DD100" s="86">
        <v>0</v>
      </c>
      <c r="DE100" s="83">
        <v>0</v>
      </c>
      <c r="DF100" s="83">
        <v>0</v>
      </c>
      <c r="DG100" s="83">
        <v>0</v>
      </c>
      <c r="DH100" s="83">
        <v>0</v>
      </c>
      <c r="DI100" s="83">
        <v>0</v>
      </c>
      <c r="DJ100" s="83">
        <v>0</v>
      </c>
      <c r="DK100" s="83">
        <v>0</v>
      </c>
      <c r="DL100" s="83">
        <v>0</v>
      </c>
      <c r="DM100" s="85">
        <v>0</v>
      </c>
      <c r="DN100" s="82"/>
      <c r="DO100" s="83"/>
      <c r="DP100" s="83"/>
      <c r="DQ100" s="83"/>
      <c r="DR100" s="83"/>
      <c r="DS100" s="83"/>
      <c r="DT100" s="83"/>
      <c r="DU100" s="83"/>
      <c r="DV100" s="83"/>
      <c r="DW100" s="84"/>
      <c r="DX100" s="82"/>
      <c r="DY100" s="83"/>
      <c r="DZ100" s="83"/>
      <c r="EA100" s="83"/>
      <c r="EB100" s="85"/>
      <c r="EC100" s="86"/>
      <c r="ED100" s="83"/>
      <c r="EE100" s="83"/>
      <c r="EF100" s="83"/>
      <c r="EG100" s="83"/>
      <c r="EH100" s="83"/>
      <c r="EI100" s="83"/>
      <c r="EJ100" s="83"/>
      <c r="EK100" s="83"/>
      <c r="EL100" s="83"/>
      <c r="EM100" s="83"/>
      <c r="EN100" s="83"/>
      <c r="EO100" s="83"/>
      <c r="EP100" s="83"/>
      <c r="EQ100" s="85"/>
      <c r="ER100" s="82"/>
      <c r="ES100" s="83"/>
      <c r="ET100" s="83"/>
      <c r="EU100" s="83"/>
      <c r="EV100" s="83"/>
      <c r="EW100" s="83"/>
      <c r="EX100" s="83"/>
      <c r="EY100" s="83"/>
      <c r="EZ100" s="83"/>
      <c r="FA100" s="83"/>
      <c r="FB100" s="83"/>
      <c r="FC100" s="83"/>
      <c r="FD100" s="83"/>
      <c r="FE100" s="83"/>
      <c r="FF100" s="85"/>
      <c r="FG100" s="86"/>
      <c r="FH100" s="83"/>
      <c r="FI100" s="83"/>
      <c r="FJ100" s="83"/>
      <c r="FK100" s="83"/>
      <c r="FL100" s="83"/>
      <c r="FM100" s="83"/>
      <c r="FN100" s="83"/>
      <c r="FO100" s="83"/>
      <c r="FP100" s="83"/>
      <c r="FQ100" s="83"/>
      <c r="FR100" s="83"/>
      <c r="FS100" s="83"/>
      <c r="FT100" s="83"/>
      <c r="FU100" s="84"/>
      <c r="FV100" s="82"/>
      <c r="FW100" s="87"/>
      <c r="FX100" s="87"/>
      <c r="FY100" s="87"/>
      <c r="FZ100" s="87"/>
      <c r="GA100" s="83"/>
      <c r="GB100" s="87"/>
      <c r="GC100" s="87"/>
      <c r="GD100" s="87"/>
      <c r="GE100" s="88"/>
    </row>
    <row r="101" spans="1:187" s="48" customFormat="1" x14ac:dyDescent="0.25">
      <c r="A101" s="189"/>
      <c r="B101" s="120" t="s">
        <v>27</v>
      </c>
      <c r="C101" s="82">
        <f t="shared" si="44"/>
        <v>5195205</v>
      </c>
      <c r="D101" s="82">
        <f t="shared" si="40"/>
        <v>1171769</v>
      </c>
      <c r="E101" s="83">
        <f t="shared" si="41"/>
        <v>1536964</v>
      </c>
      <c r="F101" s="83">
        <f t="shared" si="42"/>
        <v>1357985</v>
      </c>
      <c r="G101" s="84">
        <f t="shared" si="43"/>
        <v>1128487</v>
      </c>
      <c r="H101" s="82">
        <f t="shared" si="45"/>
        <v>0</v>
      </c>
      <c r="I101" s="83">
        <f t="shared" si="46"/>
        <v>0</v>
      </c>
      <c r="J101" s="83">
        <f t="shared" si="47"/>
        <v>0</v>
      </c>
      <c r="K101" s="83">
        <f t="shared" si="48"/>
        <v>0</v>
      </c>
      <c r="L101" s="85">
        <f t="shared" si="49"/>
        <v>0</v>
      </c>
      <c r="M101" s="86"/>
      <c r="N101" s="83"/>
      <c r="O101" s="83"/>
      <c r="P101" s="83"/>
      <c r="Q101" s="83"/>
      <c r="R101" s="83"/>
      <c r="S101" s="83"/>
      <c r="T101" s="83"/>
      <c r="U101" s="83"/>
      <c r="V101" s="85"/>
      <c r="W101" s="82"/>
      <c r="X101" s="83"/>
      <c r="Y101" s="83"/>
      <c r="Z101" s="83"/>
      <c r="AA101" s="83"/>
      <c r="AB101" s="83"/>
      <c r="AC101" s="83"/>
      <c r="AD101" s="83"/>
      <c r="AE101" s="83"/>
      <c r="AF101" s="85"/>
      <c r="AG101" s="82"/>
      <c r="AH101" s="83"/>
      <c r="AI101" s="83"/>
      <c r="AJ101" s="83"/>
      <c r="AK101" s="83"/>
      <c r="AL101" s="83"/>
      <c r="AM101" s="83"/>
      <c r="AN101" s="83"/>
      <c r="AO101" s="83"/>
      <c r="AP101" s="85"/>
      <c r="AQ101" s="82"/>
      <c r="AR101" s="83"/>
      <c r="AS101" s="83"/>
      <c r="AT101" s="83"/>
      <c r="AU101" s="83"/>
      <c r="AV101" s="83"/>
      <c r="AW101" s="83"/>
      <c r="AX101" s="83"/>
      <c r="AY101" s="83"/>
      <c r="AZ101" s="85"/>
      <c r="BA101" s="86"/>
      <c r="BB101" s="83"/>
      <c r="BC101" s="83"/>
      <c r="BD101" s="83"/>
      <c r="BE101" s="83"/>
      <c r="BF101" s="83"/>
      <c r="BG101" s="83"/>
      <c r="BH101" s="83"/>
      <c r="BI101" s="83"/>
      <c r="BJ101" s="84"/>
      <c r="BK101" s="82"/>
      <c r="BL101" s="87"/>
      <c r="BM101" s="87"/>
      <c r="BN101" s="87"/>
      <c r="BO101" s="88"/>
      <c r="BP101" s="86"/>
      <c r="BQ101" s="83"/>
      <c r="BR101" s="83"/>
      <c r="BS101" s="83"/>
      <c r="BT101" s="83"/>
      <c r="BU101" s="83"/>
      <c r="BV101" s="83"/>
      <c r="BW101" s="83"/>
      <c r="BX101" s="83"/>
      <c r="BY101" s="84"/>
      <c r="BZ101" s="82"/>
      <c r="CA101" s="83"/>
      <c r="CB101" s="83"/>
      <c r="CC101" s="83"/>
      <c r="CD101" s="83"/>
      <c r="CE101" s="83"/>
      <c r="CF101" s="83"/>
      <c r="CG101" s="83"/>
      <c r="CH101" s="83"/>
      <c r="CI101" s="85"/>
      <c r="CJ101" s="86"/>
      <c r="CK101" s="83"/>
      <c r="CL101" s="83"/>
      <c r="CM101" s="83"/>
      <c r="CN101" s="83"/>
      <c r="CO101" s="83"/>
      <c r="CP101" s="83"/>
      <c r="CQ101" s="83"/>
      <c r="CR101" s="83"/>
      <c r="CS101" s="84"/>
      <c r="CT101" s="82"/>
      <c r="CU101" s="83"/>
      <c r="CV101" s="83"/>
      <c r="CW101" s="83"/>
      <c r="CX101" s="83"/>
      <c r="CY101" s="83"/>
      <c r="CZ101" s="83"/>
      <c r="DA101" s="83"/>
      <c r="DB101" s="83"/>
      <c r="DC101" s="85"/>
      <c r="DD101" s="86">
        <v>27</v>
      </c>
      <c r="DE101" s="83">
        <v>6</v>
      </c>
      <c r="DF101" s="83">
        <v>8</v>
      </c>
      <c r="DG101" s="83">
        <v>7</v>
      </c>
      <c r="DH101" s="83">
        <v>6</v>
      </c>
      <c r="DI101" s="83">
        <v>5195205</v>
      </c>
      <c r="DJ101" s="83">
        <v>1171769</v>
      </c>
      <c r="DK101" s="83">
        <v>1536964</v>
      </c>
      <c r="DL101" s="83">
        <v>1357985</v>
      </c>
      <c r="DM101" s="85">
        <v>1128487</v>
      </c>
      <c r="DN101" s="82"/>
      <c r="DO101" s="83"/>
      <c r="DP101" s="83"/>
      <c r="DQ101" s="83"/>
      <c r="DR101" s="83"/>
      <c r="DS101" s="83"/>
      <c r="DT101" s="83"/>
      <c r="DU101" s="83"/>
      <c r="DV101" s="83"/>
      <c r="DW101" s="84"/>
      <c r="DX101" s="82"/>
      <c r="DY101" s="83"/>
      <c r="DZ101" s="83"/>
      <c r="EA101" s="83"/>
      <c r="EB101" s="85"/>
      <c r="EC101" s="86"/>
      <c r="ED101" s="83"/>
      <c r="EE101" s="83"/>
      <c r="EF101" s="83"/>
      <c r="EG101" s="83"/>
      <c r="EH101" s="83"/>
      <c r="EI101" s="83"/>
      <c r="EJ101" s="83"/>
      <c r="EK101" s="83"/>
      <c r="EL101" s="83"/>
      <c r="EM101" s="83"/>
      <c r="EN101" s="83"/>
      <c r="EO101" s="83"/>
      <c r="EP101" s="83"/>
      <c r="EQ101" s="85"/>
      <c r="ER101" s="82"/>
      <c r="ES101" s="83"/>
      <c r="ET101" s="83"/>
      <c r="EU101" s="83"/>
      <c r="EV101" s="83"/>
      <c r="EW101" s="83"/>
      <c r="EX101" s="83"/>
      <c r="EY101" s="83"/>
      <c r="EZ101" s="83"/>
      <c r="FA101" s="83"/>
      <c r="FB101" s="83"/>
      <c r="FC101" s="83"/>
      <c r="FD101" s="83"/>
      <c r="FE101" s="83"/>
      <c r="FF101" s="85"/>
      <c r="FG101" s="86"/>
      <c r="FH101" s="83"/>
      <c r="FI101" s="83"/>
      <c r="FJ101" s="83"/>
      <c r="FK101" s="83"/>
      <c r="FL101" s="83"/>
      <c r="FM101" s="83"/>
      <c r="FN101" s="83"/>
      <c r="FO101" s="83"/>
      <c r="FP101" s="83"/>
      <c r="FQ101" s="83"/>
      <c r="FR101" s="83"/>
      <c r="FS101" s="83"/>
      <c r="FT101" s="83"/>
      <c r="FU101" s="84"/>
      <c r="FV101" s="82"/>
      <c r="FW101" s="87"/>
      <c r="FX101" s="87"/>
      <c r="FY101" s="87"/>
      <c r="FZ101" s="87"/>
      <c r="GA101" s="83"/>
      <c r="GB101" s="87"/>
      <c r="GC101" s="87"/>
      <c r="GD101" s="87"/>
      <c r="GE101" s="88"/>
    </row>
    <row r="102" spans="1:187" s="48" customFormat="1" x14ac:dyDescent="0.25">
      <c r="A102" s="189"/>
      <c r="B102" s="93" t="s">
        <v>94</v>
      </c>
      <c r="C102" s="82">
        <f t="shared" si="44"/>
        <v>14195</v>
      </c>
      <c r="D102" s="82">
        <f t="shared" si="40"/>
        <v>7097.5</v>
      </c>
      <c r="E102" s="83">
        <f t="shared" si="41"/>
        <v>0</v>
      </c>
      <c r="F102" s="83">
        <f t="shared" si="42"/>
        <v>7097.5</v>
      </c>
      <c r="G102" s="84">
        <f t="shared" si="43"/>
        <v>0</v>
      </c>
      <c r="H102" s="82">
        <f t="shared" si="45"/>
        <v>0</v>
      </c>
      <c r="I102" s="83">
        <f t="shared" si="46"/>
        <v>0</v>
      </c>
      <c r="J102" s="83">
        <f t="shared" si="47"/>
        <v>0</v>
      </c>
      <c r="K102" s="83">
        <f t="shared" si="48"/>
        <v>0</v>
      </c>
      <c r="L102" s="85">
        <f t="shared" si="49"/>
        <v>0</v>
      </c>
      <c r="M102" s="86"/>
      <c r="N102" s="83"/>
      <c r="O102" s="83"/>
      <c r="P102" s="83"/>
      <c r="Q102" s="83"/>
      <c r="R102" s="83"/>
      <c r="S102" s="83"/>
      <c r="T102" s="83"/>
      <c r="U102" s="83"/>
      <c r="V102" s="85"/>
      <c r="W102" s="82"/>
      <c r="X102" s="83"/>
      <c r="Y102" s="83"/>
      <c r="Z102" s="83"/>
      <c r="AA102" s="83"/>
      <c r="AB102" s="83"/>
      <c r="AC102" s="83"/>
      <c r="AD102" s="83"/>
      <c r="AE102" s="83"/>
      <c r="AF102" s="85"/>
      <c r="AG102" s="82"/>
      <c r="AH102" s="83"/>
      <c r="AI102" s="83"/>
      <c r="AJ102" s="83"/>
      <c r="AK102" s="83"/>
      <c r="AL102" s="83"/>
      <c r="AM102" s="83"/>
      <c r="AN102" s="83"/>
      <c r="AO102" s="83"/>
      <c r="AP102" s="85"/>
      <c r="AQ102" s="82"/>
      <c r="AR102" s="83"/>
      <c r="AS102" s="83"/>
      <c r="AT102" s="83"/>
      <c r="AU102" s="83"/>
      <c r="AV102" s="83"/>
      <c r="AW102" s="83"/>
      <c r="AX102" s="83"/>
      <c r="AY102" s="83"/>
      <c r="AZ102" s="85"/>
      <c r="BA102" s="86">
        <v>0</v>
      </c>
      <c r="BB102" s="83">
        <v>0</v>
      </c>
      <c r="BC102" s="83">
        <v>0</v>
      </c>
      <c r="BD102" s="83">
        <v>0</v>
      </c>
      <c r="BE102" s="83">
        <v>0</v>
      </c>
      <c r="BF102" s="83">
        <v>0</v>
      </c>
      <c r="BG102" s="83">
        <v>0</v>
      </c>
      <c r="BH102" s="83">
        <v>0</v>
      </c>
      <c r="BI102" s="83">
        <v>0</v>
      </c>
      <c r="BJ102" s="84">
        <v>0</v>
      </c>
      <c r="BK102" s="82"/>
      <c r="BL102" s="87"/>
      <c r="BM102" s="87"/>
      <c r="BN102" s="87"/>
      <c r="BO102" s="88"/>
      <c r="BP102" s="86"/>
      <c r="BQ102" s="83"/>
      <c r="BR102" s="83"/>
      <c r="BS102" s="83"/>
      <c r="BT102" s="83"/>
      <c r="BU102" s="83"/>
      <c r="BV102" s="83"/>
      <c r="BW102" s="83"/>
      <c r="BX102" s="83"/>
      <c r="BY102" s="84"/>
      <c r="BZ102" s="82"/>
      <c r="CA102" s="83"/>
      <c r="CB102" s="83"/>
      <c r="CC102" s="83"/>
      <c r="CD102" s="83"/>
      <c r="CE102" s="83"/>
      <c r="CF102" s="83"/>
      <c r="CG102" s="83"/>
      <c r="CH102" s="83"/>
      <c r="CI102" s="85"/>
      <c r="CJ102" s="86"/>
      <c r="CK102" s="83"/>
      <c r="CL102" s="83"/>
      <c r="CM102" s="83"/>
      <c r="CN102" s="83"/>
      <c r="CO102" s="83"/>
      <c r="CP102" s="83"/>
      <c r="CQ102" s="83"/>
      <c r="CR102" s="83"/>
      <c r="CS102" s="84"/>
      <c r="CT102" s="82"/>
      <c r="CU102" s="83"/>
      <c r="CV102" s="83"/>
      <c r="CW102" s="83"/>
      <c r="CX102" s="83"/>
      <c r="CY102" s="83"/>
      <c r="CZ102" s="83"/>
      <c r="DA102" s="83"/>
      <c r="DB102" s="83"/>
      <c r="DC102" s="85"/>
      <c r="DD102" s="86">
        <v>2</v>
      </c>
      <c r="DE102" s="83">
        <v>1</v>
      </c>
      <c r="DF102" s="83">
        <v>0</v>
      </c>
      <c r="DG102" s="83">
        <v>1</v>
      </c>
      <c r="DH102" s="83">
        <v>0</v>
      </c>
      <c r="DI102" s="83">
        <v>14195</v>
      </c>
      <c r="DJ102" s="83">
        <v>7097.5</v>
      </c>
      <c r="DK102" s="83">
        <v>0</v>
      </c>
      <c r="DL102" s="83">
        <v>7097.5</v>
      </c>
      <c r="DM102" s="85">
        <v>0</v>
      </c>
      <c r="DN102" s="82"/>
      <c r="DO102" s="83"/>
      <c r="DP102" s="83"/>
      <c r="DQ102" s="83"/>
      <c r="DR102" s="83"/>
      <c r="DS102" s="83"/>
      <c r="DT102" s="83"/>
      <c r="DU102" s="83"/>
      <c r="DV102" s="83"/>
      <c r="DW102" s="84"/>
      <c r="DX102" s="82"/>
      <c r="DY102" s="83"/>
      <c r="DZ102" s="83"/>
      <c r="EA102" s="83"/>
      <c r="EB102" s="85"/>
      <c r="EC102" s="86"/>
      <c r="ED102" s="83"/>
      <c r="EE102" s="83"/>
      <c r="EF102" s="83"/>
      <c r="EG102" s="83"/>
      <c r="EH102" s="83"/>
      <c r="EI102" s="83"/>
      <c r="EJ102" s="83"/>
      <c r="EK102" s="83"/>
      <c r="EL102" s="83"/>
      <c r="EM102" s="83"/>
      <c r="EN102" s="83"/>
      <c r="EO102" s="83"/>
      <c r="EP102" s="83"/>
      <c r="EQ102" s="85"/>
      <c r="ER102" s="82"/>
      <c r="ES102" s="83"/>
      <c r="ET102" s="83"/>
      <c r="EU102" s="83"/>
      <c r="EV102" s="83"/>
      <c r="EW102" s="83"/>
      <c r="EX102" s="83"/>
      <c r="EY102" s="83"/>
      <c r="EZ102" s="83"/>
      <c r="FA102" s="83"/>
      <c r="FB102" s="83"/>
      <c r="FC102" s="83"/>
      <c r="FD102" s="83"/>
      <c r="FE102" s="83"/>
      <c r="FF102" s="85"/>
      <c r="FG102" s="86"/>
      <c r="FH102" s="83"/>
      <c r="FI102" s="83"/>
      <c r="FJ102" s="83"/>
      <c r="FK102" s="83"/>
      <c r="FL102" s="83"/>
      <c r="FM102" s="83"/>
      <c r="FN102" s="83"/>
      <c r="FO102" s="83"/>
      <c r="FP102" s="83"/>
      <c r="FQ102" s="83"/>
      <c r="FR102" s="83"/>
      <c r="FS102" s="83"/>
      <c r="FT102" s="83"/>
      <c r="FU102" s="84"/>
      <c r="FV102" s="82"/>
      <c r="FW102" s="87"/>
      <c r="FX102" s="87"/>
      <c r="FY102" s="87"/>
      <c r="FZ102" s="87"/>
      <c r="GA102" s="83"/>
      <c r="GB102" s="87"/>
      <c r="GC102" s="87"/>
      <c r="GD102" s="87"/>
      <c r="GE102" s="88"/>
    </row>
    <row r="103" spans="1:187" s="48" customFormat="1" x14ac:dyDescent="0.25">
      <c r="A103" s="189"/>
      <c r="B103" s="151" t="s">
        <v>33</v>
      </c>
      <c r="C103" s="82">
        <f t="shared" si="44"/>
        <v>4705016</v>
      </c>
      <c r="D103" s="82">
        <f t="shared" si="40"/>
        <v>1172793</v>
      </c>
      <c r="E103" s="83">
        <f t="shared" si="41"/>
        <v>1175255</v>
      </c>
      <c r="F103" s="83">
        <f t="shared" si="42"/>
        <v>1194546</v>
      </c>
      <c r="G103" s="84">
        <f t="shared" si="43"/>
        <v>1162422</v>
      </c>
      <c r="H103" s="82">
        <f t="shared" si="45"/>
        <v>3011913</v>
      </c>
      <c r="I103" s="83">
        <f t="shared" si="46"/>
        <v>750874</v>
      </c>
      <c r="J103" s="83">
        <f t="shared" si="47"/>
        <v>753418</v>
      </c>
      <c r="K103" s="83">
        <f t="shared" si="48"/>
        <v>754864</v>
      </c>
      <c r="L103" s="85">
        <f t="shared" si="49"/>
        <v>752757</v>
      </c>
      <c r="M103" s="86">
        <v>3726</v>
      </c>
      <c r="N103" s="83">
        <v>929</v>
      </c>
      <c r="O103" s="83">
        <v>930</v>
      </c>
      <c r="P103" s="83">
        <v>933</v>
      </c>
      <c r="Q103" s="83">
        <v>934</v>
      </c>
      <c r="R103" s="83">
        <v>1058804</v>
      </c>
      <c r="S103" s="83">
        <v>263211</v>
      </c>
      <c r="T103" s="83">
        <v>263939</v>
      </c>
      <c r="U103" s="83">
        <v>266176</v>
      </c>
      <c r="V103" s="85">
        <v>265478</v>
      </c>
      <c r="W103" s="82">
        <v>60</v>
      </c>
      <c r="X103" s="83">
        <v>15</v>
      </c>
      <c r="Y103" s="83">
        <v>15</v>
      </c>
      <c r="Z103" s="83">
        <v>15</v>
      </c>
      <c r="AA103" s="83">
        <v>15</v>
      </c>
      <c r="AB103" s="83">
        <v>78535</v>
      </c>
      <c r="AC103" s="83">
        <v>19634</v>
      </c>
      <c r="AD103" s="83">
        <v>19634</v>
      </c>
      <c r="AE103" s="83">
        <v>19634</v>
      </c>
      <c r="AF103" s="85">
        <v>19633</v>
      </c>
      <c r="AG103" s="82">
        <v>356</v>
      </c>
      <c r="AH103" s="83">
        <v>89</v>
      </c>
      <c r="AI103" s="83">
        <v>89</v>
      </c>
      <c r="AJ103" s="83">
        <v>89</v>
      </c>
      <c r="AK103" s="83">
        <v>89</v>
      </c>
      <c r="AL103" s="83">
        <v>1067491</v>
      </c>
      <c r="AM103" s="83">
        <v>266873</v>
      </c>
      <c r="AN103" s="83">
        <v>266873</v>
      </c>
      <c r="AO103" s="83">
        <v>266873</v>
      </c>
      <c r="AP103" s="85">
        <v>266872</v>
      </c>
      <c r="AQ103" s="82">
        <v>228</v>
      </c>
      <c r="AR103" s="83">
        <v>57</v>
      </c>
      <c r="AS103" s="83">
        <v>57</v>
      </c>
      <c r="AT103" s="83">
        <v>57</v>
      </c>
      <c r="AU103" s="83">
        <v>57</v>
      </c>
      <c r="AV103" s="83">
        <v>211044</v>
      </c>
      <c r="AW103" s="83">
        <v>52761</v>
      </c>
      <c r="AX103" s="83">
        <v>52761</v>
      </c>
      <c r="AY103" s="83">
        <v>52761</v>
      </c>
      <c r="AZ103" s="85">
        <v>52761</v>
      </c>
      <c r="BA103" s="86">
        <v>928</v>
      </c>
      <c r="BB103" s="83">
        <v>231</v>
      </c>
      <c r="BC103" s="83">
        <v>233</v>
      </c>
      <c r="BD103" s="83">
        <v>233</v>
      </c>
      <c r="BE103" s="83">
        <v>231</v>
      </c>
      <c r="BF103" s="83">
        <v>596039</v>
      </c>
      <c r="BG103" s="83">
        <v>148395</v>
      </c>
      <c r="BH103" s="83">
        <v>150211</v>
      </c>
      <c r="BI103" s="83">
        <v>149420</v>
      </c>
      <c r="BJ103" s="84">
        <v>148013</v>
      </c>
      <c r="BK103" s="82"/>
      <c r="BL103" s="87"/>
      <c r="BM103" s="87"/>
      <c r="BN103" s="87"/>
      <c r="BO103" s="88"/>
      <c r="BP103" s="86">
        <v>0</v>
      </c>
      <c r="BQ103" s="83">
        <v>0</v>
      </c>
      <c r="BR103" s="83">
        <v>0</v>
      </c>
      <c r="BS103" s="83">
        <v>0</v>
      </c>
      <c r="BT103" s="83">
        <v>0</v>
      </c>
      <c r="BU103" s="83">
        <v>0</v>
      </c>
      <c r="BV103" s="83">
        <v>0</v>
      </c>
      <c r="BW103" s="83">
        <v>0</v>
      </c>
      <c r="BX103" s="83">
        <v>0</v>
      </c>
      <c r="BY103" s="84">
        <v>0</v>
      </c>
      <c r="BZ103" s="82">
        <v>0</v>
      </c>
      <c r="CA103" s="83">
        <v>0</v>
      </c>
      <c r="CB103" s="83">
        <v>0</v>
      </c>
      <c r="CC103" s="83">
        <v>0</v>
      </c>
      <c r="CD103" s="83">
        <v>0</v>
      </c>
      <c r="CE103" s="83">
        <v>0</v>
      </c>
      <c r="CF103" s="83">
        <v>0</v>
      </c>
      <c r="CG103" s="83">
        <v>0</v>
      </c>
      <c r="CH103" s="83">
        <v>0</v>
      </c>
      <c r="CI103" s="85">
        <v>0</v>
      </c>
      <c r="CJ103" s="86">
        <v>0</v>
      </c>
      <c r="CK103" s="83">
        <v>0</v>
      </c>
      <c r="CL103" s="83">
        <v>0</v>
      </c>
      <c r="CM103" s="83">
        <v>0</v>
      </c>
      <c r="CN103" s="83">
        <v>0</v>
      </c>
      <c r="CO103" s="83">
        <v>0</v>
      </c>
      <c r="CP103" s="83">
        <v>0</v>
      </c>
      <c r="CQ103" s="83">
        <v>0</v>
      </c>
      <c r="CR103" s="83">
        <v>0</v>
      </c>
      <c r="CS103" s="84">
        <v>0</v>
      </c>
      <c r="CT103" s="82">
        <v>0</v>
      </c>
      <c r="CU103" s="83">
        <v>0</v>
      </c>
      <c r="CV103" s="83">
        <v>0</v>
      </c>
      <c r="CW103" s="83">
        <v>0</v>
      </c>
      <c r="CX103" s="83">
        <v>0</v>
      </c>
      <c r="CY103" s="83">
        <v>0</v>
      </c>
      <c r="CZ103" s="83">
        <v>0</v>
      </c>
      <c r="DA103" s="83">
        <v>0</v>
      </c>
      <c r="DB103" s="83">
        <v>0</v>
      </c>
      <c r="DC103" s="85">
        <v>0</v>
      </c>
      <c r="DD103" s="86">
        <v>0</v>
      </c>
      <c r="DE103" s="83">
        <v>0</v>
      </c>
      <c r="DF103" s="83">
        <v>0</v>
      </c>
      <c r="DG103" s="83">
        <v>0</v>
      </c>
      <c r="DH103" s="83">
        <v>0</v>
      </c>
      <c r="DI103" s="83">
        <v>0</v>
      </c>
      <c r="DJ103" s="83">
        <v>0</v>
      </c>
      <c r="DK103" s="83">
        <v>0</v>
      </c>
      <c r="DL103" s="83">
        <v>0</v>
      </c>
      <c r="DM103" s="85">
        <v>0</v>
      </c>
      <c r="DN103" s="82">
        <v>84</v>
      </c>
      <c r="DO103" s="83">
        <v>21</v>
      </c>
      <c r="DP103" s="83">
        <v>21</v>
      </c>
      <c r="DQ103" s="83">
        <v>22</v>
      </c>
      <c r="DR103" s="83">
        <v>20</v>
      </c>
      <c r="DS103" s="83">
        <v>1227432</v>
      </c>
      <c r="DT103" s="83">
        <v>305501</v>
      </c>
      <c r="DU103" s="83">
        <v>305419</v>
      </c>
      <c r="DV103" s="83">
        <v>323264</v>
      </c>
      <c r="DW103" s="84">
        <v>293248</v>
      </c>
      <c r="DX103" s="82">
        <f>DY103+DZ103+EB103+EA103</f>
        <v>465671</v>
      </c>
      <c r="DY103" s="91">
        <f>EN103+FC103+FR103</f>
        <v>116418</v>
      </c>
      <c r="DZ103" s="91">
        <f>EO103+FD103+FS103</f>
        <v>116418</v>
      </c>
      <c r="EA103" s="91">
        <f>EP103+FE103+FT103</f>
        <v>116418</v>
      </c>
      <c r="EB103" s="92">
        <f>EQ103+FF103+FU103</f>
        <v>116417</v>
      </c>
      <c r="EC103" s="86">
        <v>700</v>
      </c>
      <c r="ED103" s="83">
        <v>175</v>
      </c>
      <c r="EE103" s="83">
        <v>175</v>
      </c>
      <c r="EF103" s="83">
        <v>175</v>
      </c>
      <c r="EG103" s="83">
        <v>175</v>
      </c>
      <c r="EH103" s="83">
        <v>2108</v>
      </c>
      <c r="EI103" s="83">
        <v>527</v>
      </c>
      <c r="EJ103" s="83">
        <v>527</v>
      </c>
      <c r="EK103" s="83">
        <v>527</v>
      </c>
      <c r="EL103" s="83">
        <v>527</v>
      </c>
      <c r="EM103" s="83">
        <v>465671</v>
      </c>
      <c r="EN103" s="83">
        <v>116418</v>
      </c>
      <c r="EO103" s="83">
        <v>116418</v>
      </c>
      <c r="EP103" s="83">
        <v>116418</v>
      </c>
      <c r="EQ103" s="85">
        <v>116417</v>
      </c>
      <c r="ER103" s="82">
        <v>0</v>
      </c>
      <c r="ES103" s="83">
        <v>0</v>
      </c>
      <c r="ET103" s="83">
        <v>0</v>
      </c>
      <c r="EU103" s="83">
        <v>0</v>
      </c>
      <c r="EV103" s="83">
        <v>0</v>
      </c>
      <c r="EW103" s="83">
        <v>0</v>
      </c>
      <c r="EX103" s="83">
        <v>0</v>
      </c>
      <c r="EY103" s="83">
        <v>0</v>
      </c>
      <c r="EZ103" s="83">
        <v>0</v>
      </c>
      <c r="FA103" s="83">
        <v>0</v>
      </c>
      <c r="FB103" s="83">
        <v>0</v>
      </c>
      <c r="FC103" s="83">
        <v>0</v>
      </c>
      <c r="FD103" s="83">
        <v>0</v>
      </c>
      <c r="FE103" s="83">
        <v>0</v>
      </c>
      <c r="FF103" s="85">
        <v>0</v>
      </c>
      <c r="FG103" s="86">
        <f t="shared" si="52"/>
        <v>0</v>
      </c>
      <c r="FH103" s="83"/>
      <c r="FI103" s="83"/>
      <c r="FJ103" s="83"/>
      <c r="FK103" s="83"/>
      <c r="FL103" s="83">
        <f t="shared" si="53"/>
        <v>0</v>
      </c>
      <c r="FM103" s="83"/>
      <c r="FN103" s="83"/>
      <c r="FO103" s="83"/>
      <c r="FP103" s="83"/>
      <c r="FQ103" s="83">
        <f t="shared" si="54"/>
        <v>0</v>
      </c>
      <c r="FR103" s="83"/>
      <c r="FS103" s="83"/>
      <c r="FT103" s="83"/>
      <c r="FU103" s="84"/>
      <c r="FV103" s="82">
        <v>0</v>
      </c>
      <c r="FW103" s="87">
        <v>0</v>
      </c>
      <c r="FX103" s="87">
        <v>0</v>
      </c>
      <c r="FY103" s="87">
        <v>0</v>
      </c>
      <c r="FZ103" s="87">
        <v>0</v>
      </c>
      <c r="GA103" s="83">
        <v>0</v>
      </c>
      <c r="GB103" s="87">
        <v>0</v>
      </c>
      <c r="GC103" s="87">
        <v>0</v>
      </c>
      <c r="GD103" s="87">
        <v>0</v>
      </c>
      <c r="GE103" s="88">
        <v>0</v>
      </c>
    </row>
    <row r="104" spans="1:187" s="48" customFormat="1" x14ac:dyDescent="0.25">
      <c r="A104" s="189"/>
      <c r="B104" s="93" t="s">
        <v>84</v>
      </c>
      <c r="C104" s="82">
        <f t="shared" si="44"/>
        <v>22664</v>
      </c>
      <c r="D104" s="82">
        <f t="shared" si="40"/>
        <v>5666</v>
      </c>
      <c r="E104" s="83">
        <f t="shared" si="41"/>
        <v>5666</v>
      </c>
      <c r="F104" s="83">
        <f t="shared" si="42"/>
        <v>5666</v>
      </c>
      <c r="G104" s="84">
        <f t="shared" si="43"/>
        <v>5666</v>
      </c>
      <c r="H104" s="82">
        <f t="shared" si="45"/>
        <v>22664</v>
      </c>
      <c r="I104" s="83">
        <f t="shared" si="46"/>
        <v>5666</v>
      </c>
      <c r="J104" s="83">
        <f t="shared" si="47"/>
        <v>5666</v>
      </c>
      <c r="K104" s="83">
        <f t="shared" si="48"/>
        <v>5666</v>
      </c>
      <c r="L104" s="85">
        <f t="shared" si="49"/>
        <v>5666</v>
      </c>
      <c r="M104" s="86"/>
      <c r="N104" s="83"/>
      <c r="O104" s="83"/>
      <c r="P104" s="83"/>
      <c r="Q104" s="83"/>
      <c r="R104" s="83"/>
      <c r="S104" s="83"/>
      <c r="T104" s="83"/>
      <c r="U104" s="83"/>
      <c r="V104" s="85"/>
      <c r="W104" s="82"/>
      <c r="X104" s="83"/>
      <c r="Y104" s="83"/>
      <c r="Z104" s="83"/>
      <c r="AA104" s="83"/>
      <c r="AB104" s="83"/>
      <c r="AC104" s="83"/>
      <c r="AD104" s="83"/>
      <c r="AE104" s="83"/>
      <c r="AF104" s="85"/>
      <c r="AG104" s="82"/>
      <c r="AH104" s="83"/>
      <c r="AI104" s="83"/>
      <c r="AJ104" s="83"/>
      <c r="AK104" s="83"/>
      <c r="AL104" s="83"/>
      <c r="AM104" s="83"/>
      <c r="AN104" s="83"/>
      <c r="AO104" s="83"/>
      <c r="AP104" s="85"/>
      <c r="AQ104" s="82"/>
      <c r="AR104" s="83"/>
      <c r="AS104" s="83"/>
      <c r="AT104" s="83"/>
      <c r="AU104" s="83"/>
      <c r="AV104" s="83"/>
      <c r="AW104" s="83"/>
      <c r="AX104" s="83"/>
      <c r="AY104" s="83"/>
      <c r="AZ104" s="85"/>
      <c r="BA104" s="86">
        <v>20</v>
      </c>
      <c r="BB104" s="83">
        <v>5</v>
      </c>
      <c r="BC104" s="83">
        <v>5</v>
      </c>
      <c r="BD104" s="83">
        <v>5</v>
      </c>
      <c r="BE104" s="83">
        <v>5</v>
      </c>
      <c r="BF104" s="83">
        <v>22664</v>
      </c>
      <c r="BG104" s="83">
        <v>5666</v>
      </c>
      <c r="BH104" s="83">
        <v>5666</v>
      </c>
      <c r="BI104" s="83">
        <v>5666</v>
      </c>
      <c r="BJ104" s="84">
        <v>5666</v>
      </c>
      <c r="BK104" s="82"/>
      <c r="BL104" s="87"/>
      <c r="BM104" s="87"/>
      <c r="BN104" s="87"/>
      <c r="BO104" s="88"/>
      <c r="BP104" s="86"/>
      <c r="BQ104" s="83"/>
      <c r="BR104" s="83"/>
      <c r="BS104" s="83"/>
      <c r="BT104" s="83"/>
      <c r="BU104" s="83"/>
      <c r="BV104" s="83"/>
      <c r="BW104" s="83"/>
      <c r="BX104" s="83"/>
      <c r="BY104" s="84"/>
      <c r="BZ104" s="82"/>
      <c r="CA104" s="83"/>
      <c r="CB104" s="83"/>
      <c r="CC104" s="83"/>
      <c r="CD104" s="83"/>
      <c r="CE104" s="83"/>
      <c r="CF104" s="83"/>
      <c r="CG104" s="83"/>
      <c r="CH104" s="83"/>
      <c r="CI104" s="85"/>
      <c r="CJ104" s="86"/>
      <c r="CK104" s="83"/>
      <c r="CL104" s="83"/>
      <c r="CM104" s="83"/>
      <c r="CN104" s="83"/>
      <c r="CO104" s="83"/>
      <c r="CP104" s="83"/>
      <c r="CQ104" s="83"/>
      <c r="CR104" s="83"/>
      <c r="CS104" s="84"/>
      <c r="CT104" s="82"/>
      <c r="CU104" s="83"/>
      <c r="CV104" s="83"/>
      <c r="CW104" s="83"/>
      <c r="CX104" s="83"/>
      <c r="CY104" s="83"/>
      <c r="CZ104" s="83"/>
      <c r="DA104" s="83"/>
      <c r="DB104" s="83"/>
      <c r="DC104" s="85"/>
      <c r="DD104" s="86"/>
      <c r="DE104" s="83"/>
      <c r="DF104" s="83"/>
      <c r="DG104" s="83"/>
      <c r="DH104" s="83"/>
      <c r="DI104" s="83"/>
      <c r="DJ104" s="83"/>
      <c r="DK104" s="83"/>
      <c r="DL104" s="83"/>
      <c r="DM104" s="85"/>
      <c r="DN104" s="82"/>
      <c r="DO104" s="83"/>
      <c r="DP104" s="83"/>
      <c r="DQ104" s="83"/>
      <c r="DR104" s="83"/>
      <c r="DS104" s="83"/>
      <c r="DT104" s="83"/>
      <c r="DU104" s="83"/>
      <c r="DV104" s="83"/>
      <c r="DW104" s="84"/>
      <c r="DX104" s="82"/>
      <c r="DY104" s="83"/>
      <c r="DZ104" s="83"/>
      <c r="EA104" s="83"/>
      <c r="EB104" s="85"/>
      <c r="EC104" s="86"/>
      <c r="ED104" s="83"/>
      <c r="EE104" s="83"/>
      <c r="EF104" s="83"/>
      <c r="EG104" s="83"/>
      <c r="EH104" s="83"/>
      <c r="EI104" s="83"/>
      <c r="EJ104" s="83"/>
      <c r="EK104" s="83"/>
      <c r="EL104" s="83"/>
      <c r="EM104" s="83"/>
      <c r="EN104" s="83"/>
      <c r="EO104" s="83"/>
      <c r="EP104" s="83"/>
      <c r="EQ104" s="85"/>
      <c r="ER104" s="82"/>
      <c r="ES104" s="83"/>
      <c r="ET104" s="83"/>
      <c r="EU104" s="83"/>
      <c r="EV104" s="83"/>
      <c r="EW104" s="83"/>
      <c r="EX104" s="83"/>
      <c r="EY104" s="83"/>
      <c r="EZ104" s="83"/>
      <c r="FA104" s="83"/>
      <c r="FB104" s="83"/>
      <c r="FC104" s="83"/>
      <c r="FD104" s="83"/>
      <c r="FE104" s="83"/>
      <c r="FF104" s="85"/>
      <c r="FG104" s="86"/>
      <c r="FH104" s="83"/>
      <c r="FI104" s="83"/>
      <c r="FJ104" s="83"/>
      <c r="FK104" s="83"/>
      <c r="FL104" s="83"/>
      <c r="FM104" s="83"/>
      <c r="FN104" s="83"/>
      <c r="FO104" s="83"/>
      <c r="FP104" s="83"/>
      <c r="FQ104" s="83"/>
      <c r="FR104" s="83"/>
      <c r="FS104" s="83"/>
      <c r="FT104" s="83"/>
      <c r="FU104" s="84"/>
      <c r="FV104" s="82"/>
      <c r="FW104" s="87"/>
      <c r="FX104" s="87"/>
      <c r="FY104" s="87"/>
      <c r="FZ104" s="87"/>
      <c r="GA104" s="83"/>
      <c r="GB104" s="87"/>
      <c r="GC104" s="87"/>
      <c r="GD104" s="87"/>
      <c r="GE104" s="88"/>
    </row>
    <row r="105" spans="1:187" s="48" customFormat="1" x14ac:dyDescent="0.25">
      <c r="A105" s="189"/>
      <c r="B105" s="93" t="s">
        <v>85</v>
      </c>
      <c r="C105" s="82">
        <f t="shared" si="44"/>
        <v>66776</v>
      </c>
      <c r="D105" s="82">
        <f t="shared" si="40"/>
        <v>16694</v>
      </c>
      <c r="E105" s="83">
        <f t="shared" si="41"/>
        <v>16694</v>
      </c>
      <c r="F105" s="83">
        <f t="shared" si="42"/>
        <v>16694</v>
      </c>
      <c r="G105" s="84">
        <f t="shared" si="43"/>
        <v>16694</v>
      </c>
      <c r="H105" s="82">
        <f t="shared" si="45"/>
        <v>66776</v>
      </c>
      <c r="I105" s="83">
        <f t="shared" si="46"/>
        <v>16694</v>
      </c>
      <c r="J105" s="83">
        <f t="shared" si="47"/>
        <v>16694</v>
      </c>
      <c r="K105" s="83">
        <f t="shared" si="48"/>
        <v>16694</v>
      </c>
      <c r="L105" s="85">
        <f t="shared" si="49"/>
        <v>16694</v>
      </c>
      <c r="M105" s="86"/>
      <c r="N105" s="83"/>
      <c r="O105" s="83"/>
      <c r="P105" s="83"/>
      <c r="Q105" s="83"/>
      <c r="R105" s="83"/>
      <c r="S105" s="83"/>
      <c r="T105" s="83"/>
      <c r="U105" s="83"/>
      <c r="V105" s="85"/>
      <c r="W105" s="82"/>
      <c r="X105" s="83"/>
      <c r="Y105" s="83"/>
      <c r="Z105" s="83"/>
      <c r="AA105" s="83"/>
      <c r="AB105" s="83"/>
      <c r="AC105" s="83"/>
      <c r="AD105" s="83"/>
      <c r="AE105" s="83"/>
      <c r="AF105" s="85"/>
      <c r="AG105" s="82"/>
      <c r="AH105" s="83"/>
      <c r="AI105" s="83"/>
      <c r="AJ105" s="83"/>
      <c r="AK105" s="83"/>
      <c r="AL105" s="83"/>
      <c r="AM105" s="83"/>
      <c r="AN105" s="83"/>
      <c r="AO105" s="83"/>
      <c r="AP105" s="85"/>
      <c r="AQ105" s="82"/>
      <c r="AR105" s="83"/>
      <c r="AS105" s="83"/>
      <c r="AT105" s="83"/>
      <c r="AU105" s="83"/>
      <c r="AV105" s="83"/>
      <c r="AW105" s="83"/>
      <c r="AX105" s="83"/>
      <c r="AY105" s="83"/>
      <c r="AZ105" s="85"/>
      <c r="BA105" s="86">
        <v>88</v>
      </c>
      <c r="BB105" s="83">
        <v>22</v>
      </c>
      <c r="BC105" s="83">
        <v>22</v>
      </c>
      <c r="BD105" s="83">
        <v>22</v>
      </c>
      <c r="BE105" s="83">
        <v>22</v>
      </c>
      <c r="BF105" s="83">
        <v>66776</v>
      </c>
      <c r="BG105" s="83">
        <v>16694</v>
      </c>
      <c r="BH105" s="83">
        <v>16694</v>
      </c>
      <c r="BI105" s="83">
        <v>16694</v>
      </c>
      <c r="BJ105" s="84">
        <v>16694</v>
      </c>
      <c r="BK105" s="82"/>
      <c r="BL105" s="87"/>
      <c r="BM105" s="87"/>
      <c r="BN105" s="87"/>
      <c r="BO105" s="88"/>
      <c r="BP105" s="86"/>
      <c r="BQ105" s="83"/>
      <c r="BR105" s="83"/>
      <c r="BS105" s="83"/>
      <c r="BT105" s="83"/>
      <c r="BU105" s="83"/>
      <c r="BV105" s="83"/>
      <c r="BW105" s="83"/>
      <c r="BX105" s="83"/>
      <c r="BY105" s="84"/>
      <c r="BZ105" s="82"/>
      <c r="CA105" s="83"/>
      <c r="CB105" s="83"/>
      <c r="CC105" s="83"/>
      <c r="CD105" s="83"/>
      <c r="CE105" s="83"/>
      <c r="CF105" s="83"/>
      <c r="CG105" s="83"/>
      <c r="CH105" s="83"/>
      <c r="CI105" s="85"/>
      <c r="CJ105" s="86"/>
      <c r="CK105" s="83"/>
      <c r="CL105" s="83"/>
      <c r="CM105" s="83"/>
      <c r="CN105" s="83"/>
      <c r="CO105" s="83"/>
      <c r="CP105" s="83"/>
      <c r="CQ105" s="83"/>
      <c r="CR105" s="83"/>
      <c r="CS105" s="84"/>
      <c r="CT105" s="82"/>
      <c r="CU105" s="83"/>
      <c r="CV105" s="83"/>
      <c r="CW105" s="83"/>
      <c r="CX105" s="83"/>
      <c r="CY105" s="83"/>
      <c r="CZ105" s="83"/>
      <c r="DA105" s="83"/>
      <c r="DB105" s="83"/>
      <c r="DC105" s="85"/>
      <c r="DD105" s="86"/>
      <c r="DE105" s="83"/>
      <c r="DF105" s="83"/>
      <c r="DG105" s="83"/>
      <c r="DH105" s="83"/>
      <c r="DI105" s="83"/>
      <c r="DJ105" s="83"/>
      <c r="DK105" s="83"/>
      <c r="DL105" s="83"/>
      <c r="DM105" s="85"/>
      <c r="DN105" s="82"/>
      <c r="DO105" s="83"/>
      <c r="DP105" s="83"/>
      <c r="DQ105" s="83"/>
      <c r="DR105" s="83"/>
      <c r="DS105" s="83"/>
      <c r="DT105" s="83"/>
      <c r="DU105" s="83"/>
      <c r="DV105" s="83"/>
      <c r="DW105" s="84"/>
      <c r="DX105" s="82"/>
      <c r="DY105" s="83"/>
      <c r="DZ105" s="83"/>
      <c r="EA105" s="83"/>
      <c r="EB105" s="85"/>
      <c r="EC105" s="86"/>
      <c r="ED105" s="83"/>
      <c r="EE105" s="83"/>
      <c r="EF105" s="83"/>
      <c r="EG105" s="83"/>
      <c r="EH105" s="83"/>
      <c r="EI105" s="83"/>
      <c r="EJ105" s="83"/>
      <c r="EK105" s="83"/>
      <c r="EL105" s="83"/>
      <c r="EM105" s="83"/>
      <c r="EN105" s="83"/>
      <c r="EO105" s="83"/>
      <c r="EP105" s="83"/>
      <c r="EQ105" s="85"/>
      <c r="ER105" s="82"/>
      <c r="ES105" s="83"/>
      <c r="ET105" s="83"/>
      <c r="EU105" s="83"/>
      <c r="EV105" s="83"/>
      <c r="EW105" s="83"/>
      <c r="EX105" s="83"/>
      <c r="EY105" s="83"/>
      <c r="EZ105" s="83"/>
      <c r="FA105" s="83"/>
      <c r="FB105" s="83"/>
      <c r="FC105" s="83"/>
      <c r="FD105" s="83"/>
      <c r="FE105" s="83"/>
      <c r="FF105" s="85"/>
      <c r="FG105" s="86"/>
      <c r="FH105" s="83"/>
      <c r="FI105" s="83"/>
      <c r="FJ105" s="83"/>
      <c r="FK105" s="83"/>
      <c r="FL105" s="83"/>
      <c r="FM105" s="83"/>
      <c r="FN105" s="83"/>
      <c r="FO105" s="83"/>
      <c r="FP105" s="83"/>
      <c r="FQ105" s="83"/>
      <c r="FR105" s="83"/>
      <c r="FS105" s="83"/>
      <c r="FT105" s="83"/>
      <c r="FU105" s="84"/>
      <c r="FV105" s="82"/>
      <c r="FW105" s="87"/>
      <c r="FX105" s="87"/>
      <c r="FY105" s="87"/>
      <c r="FZ105" s="87"/>
      <c r="GA105" s="83"/>
      <c r="GB105" s="87"/>
      <c r="GC105" s="87"/>
      <c r="GD105" s="87"/>
      <c r="GE105" s="88"/>
    </row>
    <row r="106" spans="1:187" s="48" customFormat="1" ht="31.5" x14ac:dyDescent="0.25">
      <c r="A106" s="189"/>
      <c r="B106" s="94" t="s">
        <v>86</v>
      </c>
      <c r="C106" s="82">
        <f t="shared" si="44"/>
        <v>2351</v>
      </c>
      <c r="D106" s="82">
        <f t="shared" si="40"/>
        <v>588</v>
      </c>
      <c r="E106" s="83">
        <f t="shared" si="41"/>
        <v>588</v>
      </c>
      <c r="F106" s="83">
        <f t="shared" si="42"/>
        <v>588</v>
      </c>
      <c r="G106" s="84">
        <f t="shared" si="43"/>
        <v>587</v>
      </c>
      <c r="H106" s="82">
        <f t="shared" si="45"/>
        <v>2351</v>
      </c>
      <c r="I106" s="83">
        <f t="shared" si="46"/>
        <v>588</v>
      </c>
      <c r="J106" s="83">
        <f t="shared" si="47"/>
        <v>588</v>
      </c>
      <c r="K106" s="83">
        <f t="shared" si="48"/>
        <v>588</v>
      </c>
      <c r="L106" s="85">
        <f t="shared" si="49"/>
        <v>587</v>
      </c>
      <c r="M106" s="86"/>
      <c r="N106" s="83"/>
      <c r="O106" s="83"/>
      <c r="P106" s="83"/>
      <c r="Q106" s="83"/>
      <c r="R106" s="83"/>
      <c r="S106" s="83"/>
      <c r="T106" s="83"/>
      <c r="U106" s="83"/>
      <c r="V106" s="85"/>
      <c r="W106" s="82"/>
      <c r="X106" s="83"/>
      <c r="Y106" s="83"/>
      <c r="Z106" s="83"/>
      <c r="AA106" s="83"/>
      <c r="AB106" s="83"/>
      <c r="AC106" s="83"/>
      <c r="AD106" s="83"/>
      <c r="AE106" s="83"/>
      <c r="AF106" s="85"/>
      <c r="AG106" s="82"/>
      <c r="AH106" s="83"/>
      <c r="AI106" s="83"/>
      <c r="AJ106" s="83"/>
      <c r="AK106" s="83"/>
      <c r="AL106" s="83"/>
      <c r="AM106" s="83"/>
      <c r="AN106" s="83"/>
      <c r="AO106" s="83"/>
      <c r="AP106" s="85"/>
      <c r="AQ106" s="82"/>
      <c r="AR106" s="83"/>
      <c r="AS106" s="83"/>
      <c r="AT106" s="83"/>
      <c r="AU106" s="83"/>
      <c r="AV106" s="83"/>
      <c r="AW106" s="83"/>
      <c r="AX106" s="83"/>
      <c r="AY106" s="83"/>
      <c r="AZ106" s="85"/>
      <c r="BA106" s="86">
        <v>4</v>
      </c>
      <c r="BB106" s="83">
        <v>1</v>
      </c>
      <c r="BC106" s="83">
        <v>1</v>
      </c>
      <c r="BD106" s="83">
        <v>1</v>
      </c>
      <c r="BE106" s="83">
        <v>1</v>
      </c>
      <c r="BF106" s="83">
        <v>2351</v>
      </c>
      <c r="BG106" s="83">
        <v>588</v>
      </c>
      <c r="BH106" s="83">
        <v>588</v>
      </c>
      <c r="BI106" s="83">
        <v>588</v>
      </c>
      <c r="BJ106" s="84">
        <v>587</v>
      </c>
      <c r="BK106" s="82"/>
      <c r="BL106" s="87"/>
      <c r="BM106" s="87"/>
      <c r="BN106" s="87"/>
      <c r="BO106" s="88"/>
      <c r="BP106" s="86"/>
      <c r="BQ106" s="83"/>
      <c r="BR106" s="83"/>
      <c r="BS106" s="83"/>
      <c r="BT106" s="83"/>
      <c r="BU106" s="83"/>
      <c r="BV106" s="83"/>
      <c r="BW106" s="83"/>
      <c r="BX106" s="83"/>
      <c r="BY106" s="84"/>
      <c r="BZ106" s="82"/>
      <c r="CA106" s="83"/>
      <c r="CB106" s="83"/>
      <c r="CC106" s="83"/>
      <c r="CD106" s="83"/>
      <c r="CE106" s="83"/>
      <c r="CF106" s="83"/>
      <c r="CG106" s="83"/>
      <c r="CH106" s="83"/>
      <c r="CI106" s="85"/>
      <c r="CJ106" s="86"/>
      <c r="CK106" s="83"/>
      <c r="CL106" s="83"/>
      <c r="CM106" s="83"/>
      <c r="CN106" s="83"/>
      <c r="CO106" s="83"/>
      <c r="CP106" s="83"/>
      <c r="CQ106" s="83"/>
      <c r="CR106" s="83"/>
      <c r="CS106" s="84"/>
      <c r="CT106" s="82"/>
      <c r="CU106" s="83"/>
      <c r="CV106" s="83"/>
      <c r="CW106" s="83"/>
      <c r="CX106" s="83"/>
      <c r="CY106" s="83"/>
      <c r="CZ106" s="83"/>
      <c r="DA106" s="83"/>
      <c r="DB106" s="83"/>
      <c r="DC106" s="85"/>
      <c r="DD106" s="86"/>
      <c r="DE106" s="83"/>
      <c r="DF106" s="83"/>
      <c r="DG106" s="83"/>
      <c r="DH106" s="83"/>
      <c r="DI106" s="83"/>
      <c r="DJ106" s="83"/>
      <c r="DK106" s="83"/>
      <c r="DL106" s="83"/>
      <c r="DM106" s="85"/>
      <c r="DN106" s="82"/>
      <c r="DO106" s="83"/>
      <c r="DP106" s="83"/>
      <c r="DQ106" s="83"/>
      <c r="DR106" s="83"/>
      <c r="DS106" s="83"/>
      <c r="DT106" s="83"/>
      <c r="DU106" s="83"/>
      <c r="DV106" s="83"/>
      <c r="DW106" s="84"/>
      <c r="DX106" s="82"/>
      <c r="DY106" s="83"/>
      <c r="DZ106" s="83"/>
      <c r="EA106" s="83"/>
      <c r="EB106" s="85"/>
      <c r="EC106" s="86"/>
      <c r="ED106" s="83"/>
      <c r="EE106" s="83"/>
      <c r="EF106" s="83"/>
      <c r="EG106" s="83"/>
      <c r="EH106" s="83"/>
      <c r="EI106" s="83"/>
      <c r="EJ106" s="83"/>
      <c r="EK106" s="83"/>
      <c r="EL106" s="83"/>
      <c r="EM106" s="83"/>
      <c r="EN106" s="83"/>
      <c r="EO106" s="83"/>
      <c r="EP106" s="83"/>
      <c r="EQ106" s="85"/>
      <c r="ER106" s="82"/>
      <c r="ES106" s="83"/>
      <c r="ET106" s="83"/>
      <c r="EU106" s="83"/>
      <c r="EV106" s="83"/>
      <c r="EW106" s="83"/>
      <c r="EX106" s="83"/>
      <c r="EY106" s="83"/>
      <c r="EZ106" s="83"/>
      <c r="FA106" s="83"/>
      <c r="FB106" s="83"/>
      <c r="FC106" s="83"/>
      <c r="FD106" s="83"/>
      <c r="FE106" s="83"/>
      <c r="FF106" s="85"/>
      <c r="FG106" s="86"/>
      <c r="FH106" s="83"/>
      <c r="FI106" s="83"/>
      <c r="FJ106" s="83"/>
      <c r="FK106" s="83"/>
      <c r="FL106" s="83"/>
      <c r="FM106" s="83"/>
      <c r="FN106" s="83"/>
      <c r="FO106" s="83"/>
      <c r="FP106" s="83"/>
      <c r="FQ106" s="83"/>
      <c r="FR106" s="83"/>
      <c r="FS106" s="83"/>
      <c r="FT106" s="83"/>
      <c r="FU106" s="84"/>
      <c r="FV106" s="82"/>
      <c r="FW106" s="87"/>
      <c r="FX106" s="87"/>
      <c r="FY106" s="87"/>
      <c r="FZ106" s="87"/>
      <c r="GA106" s="83"/>
      <c r="GB106" s="87"/>
      <c r="GC106" s="87"/>
      <c r="GD106" s="87"/>
      <c r="GE106" s="88"/>
    </row>
    <row r="107" spans="1:187" s="48" customFormat="1" x14ac:dyDescent="0.25">
      <c r="A107" s="189"/>
      <c r="B107" s="93" t="s">
        <v>35</v>
      </c>
      <c r="C107" s="82">
        <f t="shared" si="44"/>
        <v>11727</v>
      </c>
      <c r="D107" s="82">
        <f t="shared" ref="D107:D118" si="56">I107+DJ107+DT107+DY107+GB107</f>
        <v>2932</v>
      </c>
      <c r="E107" s="83">
        <f t="shared" ref="E107:E118" si="57">J107+DK107+DU107+DZ107+GC107</f>
        <v>2932</v>
      </c>
      <c r="F107" s="83">
        <f t="shared" ref="F107:F118" si="58">K107+DL107+DV107+EA107+GD107</f>
        <v>2932</v>
      </c>
      <c r="G107" s="84">
        <f t="shared" ref="G107:G118" si="59">L107+DM107+DW107+EB107+GE107</f>
        <v>2931</v>
      </c>
      <c r="H107" s="82">
        <f t="shared" si="45"/>
        <v>11727</v>
      </c>
      <c r="I107" s="83">
        <f t="shared" si="46"/>
        <v>2932</v>
      </c>
      <c r="J107" s="83">
        <f t="shared" si="47"/>
        <v>2932</v>
      </c>
      <c r="K107" s="83">
        <f t="shared" si="48"/>
        <v>2932</v>
      </c>
      <c r="L107" s="85">
        <f t="shared" si="49"/>
        <v>2931</v>
      </c>
      <c r="M107" s="86"/>
      <c r="N107" s="83"/>
      <c r="O107" s="83"/>
      <c r="P107" s="83"/>
      <c r="Q107" s="83"/>
      <c r="R107" s="83"/>
      <c r="S107" s="83"/>
      <c r="T107" s="83"/>
      <c r="U107" s="83"/>
      <c r="V107" s="85"/>
      <c r="W107" s="82"/>
      <c r="X107" s="83"/>
      <c r="Y107" s="83"/>
      <c r="Z107" s="83"/>
      <c r="AA107" s="83"/>
      <c r="AB107" s="83"/>
      <c r="AC107" s="83"/>
      <c r="AD107" s="83"/>
      <c r="AE107" s="83"/>
      <c r="AF107" s="85"/>
      <c r="AG107" s="82"/>
      <c r="AH107" s="83"/>
      <c r="AI107" s="83"/>
      <c r="AJ107" s="83"/>
      <c r="AK107" s="83"/>
      <c r="AL107" s="83"/>
      <c r="AM107" s="83"/>
      <c r="AN107" s="83"/>
      <c r="AO107" s="83"/>
      <c r="AP107" s="85"/>
      <c r="AQ107" s="82"/>
      <c r="AR107" s="83"/>
      <c r="AS107" s="83"/>
      <c r="AT107" s="83"/>
      <c r="AU107" s="83"/>
      <c r="AV107" s="83"/>
      <c r="AW107" s="83"/>
      <c r="AX107" s="83"/>
      <c r="AY107" s="83"/>
      <c r="AZ107" s="85"/>
      <c r="BA107" s="86">
        <v>8</v>
      </c>
      <c r="BB107" s="83">
        <v>2</v>
      </c>
      <c r="BC107" s="83">
        <v>2</v>
      </c>
      <c r="BD107" s="83">
        <v>2</v>
      </c>
      <c r="BE107" s="83">
        <v>2</v>
      </c>
      <c r="BF107" s="83">
        <v>11727</v>
      </c>
      <c r="BG107" s="83">
        <v>2932</v>
      </c>
      <c r="BH107" s="83">
        <v>2932</v>
      </c>
      <c r="BI107" s="83">
        <v>2932</v>
      </c>
      <c r="BJ107" s="84">
        <v>2931</v>
      </c>
      <c r="BK107" s="82"/>
      <c r="BL107" s="87"/>
      <c r="BM107" s="87"/>
      <c r="BN107" s="87"/>
      <c r="BO107" s="88"/>
      <c r="BP107" s="86"/>
      <c r="BQ107" s="83"/>
      <c r="BR107" s="83"/>
      <c r="BS107" s="83"/>
      <c r="BT107" s="83"/>
      <c r="BU107" s="83"/>
      <c r="BV107" s="83"/>
      <c r="BW107" s="83"/>
      <c r="BX107" s="83"/>
      <c r="BY107" s="84"/>
      <c r="BZ107" s="82"/>
      <c r="CA107" s="83"/>
      <c r="CB107" s="83"/>
      <c r="CC107" s="83"/>
      <c r="CD107" s="83"/>
      <c r="CE107" s="83"/>
      <c r="CF107" s="83"/>
      <c r="CG107" s="83"/>
      <c r="CH107" s="83"/>
      <c r="CI107" s="85"/>
      <c r="CJ107" s="86"/>
      <c r="CK107" s="83"/>
      <c r="CL107" s="83"/>
      <c r="CM107" s="83"/>
      <c r="CN107" s="83"/>
      <c r="CO107" s="83"/>
      <c r="CP107" s="83"/>
      <c r="CQ107" s="83"/>
      <c r="CR107" s="83"/>
      <c r="CS107" s="84"/>
      <c r="CT107" s="82"/>
      <c r="CU107" s="83"/>
      <c r="CV107" s="83"/>
      <c r="CW107" s="83"/>
      <c r="CX107" s="83"/>
      <c r="CY107" s="83"/>
      <c r="CZ107" s="83"/>
      <c r="DA107" s="83"/>
      <c r="DB107" s="83"/>
      <c r="DC107" s="85"/>
      <c r="DD107" s="86"/>
      <c r="DE107" s="83"/>
      <c r="DF107" s="83"/>
      <c r="DG107" s="83"/>
      <c r="DH107" s="83"/>
      <c r="DI107" s="83"/>
      <c r="DJ107" s="83"/>
      <c r="DK107" s="83"/>
      <c r="DL107" s="83"/>
      <c r="DM107" s="85"/>
      <c r="DN107" s="82"/>
      <c r="DO107" s="83"/>
      <c r="DP107" s="83"/>
      <c r="DQ107" s="83"/>
      <c r="DR107" s="83"/>
      <c r="DS107" s="83"/>
      <c r="DT107" s="83"/>
      <c r="DU107" s="83"/>
      <c r="DV107" s="83"/>
      <c r="DW107" s="84"/>
      <c r="DX107" s="82"/>
      <c r="DY107" s="83"/>
      <c r="DZ107" s="83"/>
      <c r="EA107" s="83"/>
      <c r="EB107" s="85"/>
      <c r="EC107" s="86"/>
      <c r="ED107" s="83"/>
      <c r="EE107" s="83"/>
      <c r="EF107" s="83"/>
      <c r="EG107" s="83"/>
      <c r="EH107" s="83"/>
      <c r="EI107" s="83"/>
      <c r="EJ107" s="83"/>
      <c r="EK107" s="83"/>
      <c r="EL107" s="83"/>
      <c r="EM107" s="83"/>
      <c r="EN107" s="83"/>
      <c r="EO107" s="83"/>
      <c r="EP107" s="83"/>
      <c r="EQ107" s="85"/>
      <c r="ER107" s="82"/>
      <c r="ES107" s="83"/>
      <c r="ET107" s="83"/>
      <c r="EU107" s="83"/>
      <c r="EV107" s="83"/>
      <c r="EW107" s="83"/>
      <c r="EX107" s="83"/>
      <c r="EY107" s="83"/>
      <c r="EZ107" s="83"/>
      <c r="FA107" s="83"/>
      <c r="FB107" s="83"/>
      <c r="FC107" s="83"/>
      <c r="FD107" s="83"/>
      <c r="FE107" s="83"/>
      <c r="FF107" s="85"/>
      <c r="FG107" s="86"/>
      <c r="FH107" s="83"/>
      <c r="FI107" s="83"/>
      <c r="FJ107" s="83"/>
      <c r="FK107" s="83"/>
      <c r="FL107" s="83"/>
      <c r="FM107" s="83"/>
      <c r="FN107" s="83"/>
      <c r="FO107" s="83"/>
      <c r="FP107" s="83"/>
      <c r="FQ107" s="83"/>
      <c r="FR107" s="83"/>
      <c r="FS107" s="83"/>
      <c r="FT107" s="83"/>
      <c r="FU107" s="84"/>
      <c r="FV107" s="82"/>
      <c r="FW107" s="87"/>
      <c r="FX107" s="87"/>
      <c r="FY107" s="87"/>
      <c r="FZ107" s="87"/>
      <c r="GA107" s="83"/>
      <c r="GB107" s="87"/>
      <c r="GC107" s="87"/>
      <c r="GD107" s="87"/>
      <c r="GE107" s="88"/>
    </row>
    <row r="108" spans="1:187" s="48" customFormat="1" x14ac:dyDescent="0.25">
      <c r="A108" s="189"/>
      <c r="B108" s="93" t="s">
        <v>36</v>
      </c>
      <c r="C108" s="82">
        <f t="shared" si="44"/>
        <v>0</v>
      </c>
      <c r="D108" s="82">
        <f t="shared" si="56"/>
        <v>0</v>
      </c>
      <c r="E108" s="83">
        <f t="shared" si="57"/>
        <v>0</v>
      </c>
      <c r="F108" s="83">
        <f t="shared" si="58"/>
        <v>0</v>
      </c>
      <c r="G108" s="84">
        <f t="shared" si="59"/>
        <v>0</v>
      </c>
      <c r="H108" s="82">
        <f t="shared" si="45"/>
        <v>0</v>
      </c>
      <c r="I108" s="83">
        <f t="shared" si="46"/>
        <v>0</v>
      </c>
      <c r="J108" s="83">
        <f t="shared" si="47"/>
        <v>0</v>
      </c>
      <c r="K108" s="83">
        <f t="shared" si="48"/>
        <v>0</v>
      </c>
      <c r="L108" s="85">
        <f t="shared" si="49"/>
        <v>0</v>
      </c>
      <c r="M108" s="86"/>
      <c r="N108" s="83"/>
      <c r="O108" s="83"/>
      <c r="P108" s="83"/>
      <c r="Q108" s="83"/>
      <c r="R108" s="83"/>
      <c r="S108" s="83"/>
      <c r="T108" s="83"/>
      <c r="U108" s="83"/>
      <c r="V108" s="85"/>
      <c r="W108" s="82"/>
      <c r="X108" s="83"/>
      <c r="Y108" s="83"/>
      <c r="Z108" s="83"/>
      <c r="AA108" s="83"/>
      <c r="AB108" s="83"/>
      <c r="AC108" s="83"/>
      <c r="AD108" s="83"/>
      <c r="AE108" s="83"/>
      <c r="AF108" s="85"/>
      <c r="AG108" s="82"/>
      <c r="AH108" s="83"/>
      <c r="AI108" s="83"/>
      <c r="AJ108" s="83"/>
      <c r="AK108" s="83"/>
      <c r="AL108" s="83"/>
      <c r="AM108" s="83"/>
      <c r="AN108" s="83"/>
      <c r="AO108" s="83"/>
      <c r="AP108" s="85"/>
      <c r="AQ108" s="82"/>
      <c r="AR108" s="83"/>
      <c r="AS108" s="83"/>
      <c r="AT108" s="83"/>
      <c r="AU108" s="83"/>
      <c r="AV108" s="83"/>
      <c r="AW108" s="83"/>
      <c r="AX108" s="83"/>
      <c r="AY108" s="83"/>
      <c r="AZ108" s="85"/>
      <c r="BA108" s="86">
        <v>0</v>
      </c>
      <c r="BB108" s="83">
        <v>0</v>
      </c>
      <c r="BC108" s="83">
        <v>0</v>
      </c>
      <c r="BD108" s="83">
        <v>0</v>
      </c>
      <c r="BE108" s="83">
        <v>0</v>
      </c>
      <c r="BF108" s="83">
        <v>0</v>
      </c>
      <c r="BG108" s="83">
        <v>0</v>
      </c>
      <c r="BH108" s="83">
        <v>0</v>
      </c>
      <c r="BI108" s="83">
        <v>0</v>
      </c>
      <c r="BJ108" s="84">
        <v>0</v>
      </c>
      <c r="BK108" s="82"/>
      <c r="BL108" s="87"/>
      <c r="BM108" s="87"/>
      <c r="BN108" s="87"/>
      <c r="BO108" s="88"/>
      <c r="BP108" s="86"/>
      <c r="BQ108" s="83"/>
      <c r="BR108" s="83"/>
      <c r="BS108" s="83"/>
      <c r="BT108" s="83"/>
      <c r="BU108" s="83"/>
      <c r="BV108" s="83"/>
      <c r="BW108" s="83"/>
      <c r="BX108" s="83"/>
      <c r="BY108" s="84"/>
      <c r="BZ108" s="82"/>
      <c r="CA108" s="83"/>
      <c r="CB108" s="83"/>
      <c r="CC108" s="83"/>
      <c r="CD108" s="83"/>
      <c r="CE108" s="83"/>
      <c r="CF108" s="83"/>
      <c r="CG108" s="83"/>
      <c r="CH108" s="83"/>
      <c r="CI108" s="85"/>
      <c r="CJ108" s="86"/>
      <c r="CK108" s="83"/>
      <c r="CL108" s="83"/>
      <c r="CM108" s="83"/>
      <c r="CN108" s="83"/>
      <c r="CO108" s="83"/>
      <c r="CP108" s="83"/>
      <c r="CQ108" s="83"/>
      <c r="CR108" s="83"/>
      <c r="CS108" s="84"/>
      <c r="CT108" s="82"/>
      <c r="CU108" s="83"/>
      <c r="CV108" s="83"/>
      <c r="CW108" s="83"/>
      <c r="CX108" s="83"/>
      <c r="CY108" s="83"/>
      <c r="CZ108" s="83"/>
      <c r="DA108" s="83"/>
      <c r="DB108" s="83"/>
      <c r="DC108" s="85"/>
      <c r="DD108" s="86"/>
      <c r="DE108" s="83"/>
      <c r="DF108" s="83"/>
      <c r="DG108" s="83"/>
      <c r="DH108" s="83"/>
      <c r="DI108" s="83"/>
      <c r="DJ108" s="83"/>
      <c r="DK108" s="83"/>
      <c r="DL108" s="83"/>
      <c r="DM108" s="85"/>
      <c r="DN108" s="82"/>
      <c r="DO108" s="83"/>
      <c r="DP108" s="83"/>
      <c r="DQ108" s="83"/>
      <c r="DR108" s="83"/>
      <c r="DS108" s="83"/>
      <c r="DT108" s="83"/>
      <c r="DU108" s="83"/>
      <c r="DV108" s="83"/>
      <c r="DW108" s="84"/>
      <c r="DX108" s="82"/>
      <c r="DY108" s="83"/>
      <c r="DZ108" s="83"/>
      <c r="EA108" s="83"/>
      <c r="EB108" s="85"/>
      <c r="EC108" s="86"/>
      <c r="ED108" s="83"/>
      <c r="EE108" s="83"/>
      <c r="EF108" s="83"/>
      <c r="EG108" s="83"/>
      <c r="EH108" s="83"/>
      <c r="EI108" s="83"/>
      <c r="EJ108" s="83"/>
      <c r="EK108" s="83"/>
      <c r="EL108" s="83"/>
      <c r="EM108" s="83"/>
      <c r="EN108" s="83"/>
      <c r="EO108" s="83"/>
      <c r="EP108" s="83"/>
      <c r="EQ108" s="85"/>
      <c r="ER108" s="82"/>
      <c r="ES108" s="83"/>
      <c r="ET108" s="83"/>
      <c r="EU108" s="83"/>
      <c r="EV108" s="83"/>
      <c r="EW108" s="83"/>
      <c r="EX108" s="83"/>
      <c r="EY108" s="83"/>
      <c r="EZ108" s="83"/>
      <c r="FA108" s="83"/>
      <c r="FB108" s="83"/>
      <c r="FC108" s="83"/>
      <c r="FD108" s="83"/>
      <c r="FE108" s="83"/>
      <c r="FF108" s="85"/>
      <c r="FG108" s="86"/>
      <c r="FH108" s="83"/>
      <c r="FI108" s="83"/>
      <c r="FJ108" s="83"/>
      <c r="FK108" s="83"/>
      <c r="FL108" s="83"/>
      <c r="FM108" s="83"/>
      <c r="FN108" s="83"/>
      <c r="FO108" s="83"/>
      <c r="FP108" s="83"/>
      <c r="FQ108" s="83"/>
      <c r="FR108" s="83"/>
      <c r="FS108" s="83"/>
      <c r="FT108" s="83"/>
      <c r="FU108" s="84"/>
      <c r="FV108" s="82"/>
      <c r="FW108" s="87"/>
      <c r="FX108" s="87"/>
      <c r="FY108" s="87"/>
      <c r="FZ108" s="87"/>
      <c r="GA108" s="83"/>
      <c r="GB108" s="87"/>
      <c r="GC108" s="87"/>
      <c r="GD108" s="87"/>
      <c r="GE108" s="88"/>
    </row>
    <row r="109" spans="1:187" s="48" customFormat="1" ht="16.5" thickBot="1" x14ac:dyDescent="0.3">
      <c r="A109" s="188"/>
      <c r="B109" s="121" t="s">
        <v>37</v>
      </c>
      <c r="C109" s="98">
        <f t="shared" si="44"/>
        <v>0</v>
      </c>
      <c r="D109" s="98">
        <f t="shared" si="56"/>
        <v>0</v>
      </c>
      <c r="E109" s="99">
        <f t="shared" si="57"/>
        <v>0</v>
      </c>
      <c r="F109" s="99">
        <f t="shared" si="58"/>
        <v>0</v>
      </c>
      <c r="G109" s="100">
        <f t="shared" si="59"/>
        <v>0</v>
      </c>
      <c r="H109" s="98">
        <f t="shared" si="45"/>
        <v>0</v>
      </c>
      <c r="I109" s="99">
        <f t="shared" si="46"/>
        <v>0</v>
      </c>
      <c r="J109" s="99">
        <f t="shared" si="47"/>
        <v>0</v>
      </c>
      <c r="K109" s="99">
        <f t="shared" si="48"/>
        <v>0</v>
      </c>
      <c r="L109" s="101">
        <f t="shared" si="49"/>
        <v>0</v>
      </c>
      <c r="M109" s="112"/>
      <c r="N109" s="99"/>
      <c r="O109" s="99"/>
      <c r="P109" s="99"/>
      <c r="Q109" s="99"/>
      <c r="R109" s="99"/>
      <c r="S109" s="99"/>
      <c r="T109" s="99"/>
      <c r="U109" s="99"/>
      <c r="V109" s="101"/>
      <c r="W109" s="98"/>
      <c r="X109" s="99"/>
      <c r="Y109" s="99"/>
      <c r="Z109" s="99"/>
      <c r="AA109" s="99"/>
      <c r="AB109" s="99"/>
      <c r="AC109" s="99"/>
      <c r="AD109" s="99"/>
      <c r="AE109" s="99"/>
      <c r="AF109" s="101"/>
      <c r="AG109" s="98"/>
      <c r="AH109" s="99"/>
      <c r="AI109" s="99"/>
      <c r="AJ109" s="99"/>
      <c r="AK109" s="99"/>
      <c r="AL109" s="99"/>
      <c r="AM109" s="99"/>
      <c r="AN109" s="99"/>
      <c r="AO109" s="99"/>
      <c r="AP109" s="101"/>
      <c r="AQ109" s="98"/>
      <c r="AR109" s="99"/>
      <c r="AS109" s="99"/>
      <c r="AT109" s="99"/>
      <c r="AU109" s="99"/>
      <c r="AV109" s="99"/>
      <c r="AW109" s="99"/>
      <c r="AX109" s="99"/>
      <c r="AY109" s="99"/>
      <c r="AZ109" s="101"/>
      <c r="BA109" s="112">
        <v>0</v>
      </c>
      <c r="BB109" s="99">
        <v>0</v>
      </c>
      <c r="BC109" s="99">
        <v>0</v>
      </c>
      <c r="BD109" s="99">
        <v>0</v>
      </c>
      <c r="BE109" s="99">
        <v>0</v>
      </c>
      <c r="BF109" s="99">
        <v>0</v>
      </c>
      <c r="BG109" s="99">
        <v>0</v>
      </c>
      <c r="BH109" s="99">
        <v>0</v>
      </c>
      <c r="BI109" s="99">
        <v>0</v>
      </c>
      <c r="BJ109" s="100">
        <v>0</v>
      </c>
      <c r="BK109" s="98"/>
      <c r="BL109" s="113"/>
      <c r="BM109" s="113"/>
      <c r="BN109" s="113"/>
      <c r="BO109" s="114"/>
      <c r="BP109" s="112"/>
      <c r="BQ109" s="99"/>
      <c r="BR109" s="99"/>
      <c r="BS109" s="99"/>
      <c r="BT109" s="99"/>
      <c r="BU109" s="99"/>
      <c r="BV109" s="99"/>
      <c r="BW109" s="99"/>
      <c r="BX109" s="99"/>
      <c r="BY109" s="100"/>
      <c r="BZ109" s="98"/>
      <c r="CA109" s="99"/>
      <c r="CB109" s="99"/>
      <c r="CC109" s="99"/>
      <c r="CD109" s="99"/>
      <c r="CE109" s="99"/>
      <c r="CF109" s="99"/>
      <c r="CG109" s="99"/>
      <c r="CH109" s="99"/>
      <c r="CI109" s="101"/>
      <c r="CJ109" s="112"/>
      <c r="CK109" s="99"/>
      <c r="CL109" s="99"/>
      <c r="CM109" s="99"/>
      <c r="CN109" s="99"/>
      <c r="CO109" s="99"/>
      <c r="CP109" s="99"/>
      <c r="CQ109" s="99"/>
      <c r="CR109" s="99"/>
      <c r="CS109" s="100"/>
      <c r="CT109" s="98"/>
      <c r="CU109" s="99"/>
      <c r="CV109" s="99"/>
      <c r="CW109" s="99"/>
      <c r="CX109" s="99"/>
      <c r="CY109" s="99"/>
      <c r="CZ109" s="99"/>
      <c r="DA109" s="99"/>
      <c r="DB109" s="99"/>
      <c r="DC109" s="101"/>
      <c r="DD109" s="112"/>
      <c r="DE109" s="99"/>
      <c r="DF109" s="99"/>
      <c r="DG109" s="99"/>
      <c r="DH109" s="99"/>
      <c r="DI109" s="99"/>
      <c r="DJ109" s="99"/>
      <c r="DK109" s="99"/>
      <c r="DL109" s="99"/>
      <c r="DM109" s="101"/>
      <c r="DN109" s="98"/>
      <c r="DO109" s="99"/>
      <c r="DP109" s="99"/>
      <c r="DQ109" s="99"/>
      <c r="DR109" s="99"/>
      <c r="DS109" s="99"/>
      <c r="DT109" s="99"/>
      <c r="DU109" s="99"/>
      <c r="DV109" s="99"/>
      <c r="DW109" s="100"/>
      <c r="DX109" s="98"/>
      <c r="DY109" s="99"/>
      <c r="DZ109" s="99"/>
      <c r="EA109" s="99"/>
      <c r="EB109" s="101"/>
      <c r="EC109" s="112"/>
      <c r="ED109" s="99"/>
      <c r="EE109" s="99"/>
      <c r="EF109" s="99"/>
      <c r="EG109" s="99"/>
      <c r="EH109" s="99"/>
      <c r="EI109" s="99"/>
      <c r="EJ109" s="99"/>
      <c r="EK109" s="99"/>
      <c r="EL109" s="99"/>
      <c r="EM109" s="99"/>
      <c r="EN109" s="99"/>
      <c r="EO109" s="99"/>
      <c r="EP109" s="99"/>
      <c r="EQ109" s="101"/>
      <c r="ER109" s="98"/>
      <c r="ES109" s="99"/>
      <c r="ET109" s="99"/>
      <c r="EU109" s="99"/>
      <c r="EV109" s="99"/>
      <c r="EW109" s="99"/>
      <c r="EX109" s="99"/>
      <c r="EY109" s="99"/>
      <c r="EZ109" s="99"/>
      <c r="FA109" s="99"/>
      <c r="FB109" s="99"/>
      <c r="FC109" s="99"/>
      <c r="FD109" s="99"/>
      <c r="FE109" s="99"/>
      <c r="FF109" s="101"/>
      <c r="FG109" s="112"/>
      <c r="FH109" s="99"/>
      <c r="FI109" s="99"/>
      <c r="FJ109" s="99"/>
      <c r="FK109" s="99"/>
      <c r="FL109" s="99"/>
      <c r="FM109" s="99"/>
      <c r="FN109" s="99"/>
      <c r="FO109" s="99"/>
      <c r="FP109" s="99"/>
      <c r="FQ109" s="99"/>
      <c r="FR109" s="99"/>
      <c r="FS109" s="99"/>
      <c r="FT109" s="99"/>
      <c r="FU109" s="100"/>
      <c r="FV109" s="98"/>
      <c r="FW109" s="113"/>
      <c r="FX109" s="113"/>
      <c r="FY109" s="113"/>
      <c r="FZ109" s="113"/>
      <c r="GA109" s="99"/>
      <c r="GB109" s="113"/>
      <c r="GC109" s="113"/>
      <c r="GD109" s="113"/>
      <c r="GE109" s="114"/>
    </row>
    <row r="110" spans="1:187" s="48" customFormat="1" ht="16.5" thickBot="1" x14ac:dyDescent="0.3">
      <c r="A110" s="135">
        <v>28</v>
      </c>
      <c r="B110" s="152" t="s">
        <v>32</v>
      </c>
      <c r="C110" s="131">
        <f t="shared" si="44"/>
        <v>24805997</v>
      </c>
      <c r="D110" s="131">
        <f t="shared" si="56"/>
        <v>6095125</v>
      </c>
      <c r="E110" s="129">
        <f t="shared" si="57"/>
        <v>6065696</v>
      </c>
      <c r="F110" s="129">
        <f t="shared" si="58"/>
        <v>5979142</v>
      </c>
      <c r="G110" s="132">
        <f t="shared" si="59"/>
        <v>6666034</v>
      </c>
      <c r="H110" s="131">
        <f t="shared" si="45"/>
        <v>24805997</v>
      </c>
      <c r="I110" s="129">
        <f t="shared" si="46"/>
        <v>6095125</v>
      </c>
      <c r="J110" s="129">
        <f t="shared" si="47"/>
        <v>6065696</v>
      </c>
      <c r="K110" s="129">
        <f t="shared" si="48"/>
        <v>5979142</v>
      </c>
      <c r="L110" s="130">
        <f t="shared" si="49"/>
        <v>6666034</v>
      </c>
      <c r="M110" s="137">
        <v>0</v>
      </c>
      <c r="N110" s="125">
        <v>0</v>
      </c>
      <c r="O110" s="125">
        <v>0</v>
      </c>
      <c r="P110" s="125">
        <v>0</v>
      </c>
      <c r="Q110" s="125">
        <v>0</v>
      </c>
      <c r="R110" s="125">
        <v>0</v>
      </c>
      <c r="S110" s="125">
        <v>0</v>
      </c>
      <c r="T110" s="125">
        <v>0</v>
      </c>
      <c r="U110" s="125">
        <v>0</v>
      </c>
      <c r="V110" s="127">
        <v>0</v>
      </c>
      <c r="W110" s="124">
        <v>0</v>
      </c>
      <c r="X110" s="125">
        <v>0</v>
      </c>
      <c r="Y110" s="125">
        <v>0</v>
      </c>
      <c r="Z110" s="125">
        <v>0</v>
      </c>
      <c r="AA110" s="125">
        <v>0</v>
      </c>
      <c r="AB110" s="125">
        <v>0</v>
      </c>
      <c r="AC110" s="125">
        <v>0</v>
      </c>
      <c r="AD110" s="125">
        <v>0</v>
      </c>
      <c r="AE110" s="125">
        <v>0</v>
      </c>
      <c r="AF110" s="127">
        <v>0</v>
      </c>
      <c r="AG110" s="124">
        <v>0</v>
      </c>
      <c r="AH110" s="125">
        <v>0</v>
      </c>
      <c r="AI110" s="125">
        <v>0</v>
      </c>
      <c r="AJ110" s="125">
        <v>0</v>
      </c>
      <c r="AK110" s="125">
        <v>0</v>
      </c>
      <c r="AL110" s="125">
        <v>0</v>
      </c>
      <c r="AM110" s="125">
        <v>0</v>
      </c>
      <c r="AN110" s="125">
        <v>0</v>
      </c>
      <c r="AO110" s="125">
        <v>0</v>
      </c>
      <c r="AP110" s="127">
        <v>0</v>
      </c>
      <c r="AQ110" s="124">
        <v>0</v>
      </c>
      <c r="AR110" s="125">
        <v>0</v>
      </c>
      <c r="AS110" s="125">
        <v>0</v>
      </c>
      <c r="AT110" s="125">
        <v>0</v>
      </c>
      <c r="AU110" s="125">
        <v>0</v>
      </c>
      <c r="AV110" s="125">
        <v>0</v>
      </c>
      <c r="AW110" s="125">
        <v>0</v>
      </c>
      <c r="AX110" s="125">
        <v>0</v>
      </c>
      <c r="AY110" s="125">
        <v>0</v>
      </c>
      <c r="AZ110" s="127">
        <v>0</v>
      </c>
      <c r="BA110" s="137">
        <v>3557</v>
      </c>
      <c r="BB110" s="125">
        <v>875</v>
      </c>
      <c r="BC110" s="125">
        <v>870</v>
      </c>
      <c r="BD110" s="125">
        <v>858</v>
      </c>
      <c r="BE110" s="125">
        <v>954</v>
      </c>
      <c r="BF110" s="125">
        <v>24805997</v>
      </c>
      <c r="BG110" s="125">
        <v>6095125</v>
      </c>
      <c r="BH110" s="125">
        <v>6065696</v>
      </c>
      <c r="BI110" s="125">
        <v>5979142</v>
      </c>
      <c r="BJ110" s="126">
        <v>6666034</v>
      </c>
      <c r="BK110" s="124"/>
      <c r="BL110" s="138"/>
      <c r="BM110" s="138"/>
      <c r="BN110" s="138"/>
      <c r="BO110" s="139"/>
      <c r="BP110" s="137">
        <v>0</v>
      </c>
      <c r="BQ110" s="125">
        <v>0</v>
      </c>
      <c r="BR110" s="125">
        <v>0</v>
      </c>
      <c r="BS110" s="125">
        <v>0</v>
      </c>
      <c r="BT110" s="125">
        <v>0</v>
      </c>
      <c r="BU110" s="125">
        <v>0</v>
      </c>
      <c r="BV110" s="125">
        <v>0</v>
      </c>
      <c r="BW110" s="125">
        <v>0</v>
      </c>
      <c r="BX110" s="125">
        <v>0</v>
      </c>
      <c r="BY110" s="126">
        <v>0</v>
      </c>
      <c r="BZ110" s="124">
        <v>0</v>
      </c>
      <c r="CA110" s="125">
        <v>0</v>
      </c>
      <c r="CB110" s="125">
        <v>0</v>
      </c>
      <c r="CC110" s="125">
        <v>0</v>
      </c>
      <c r="CD110" s="125">
        <v>0</v>
      </c>
      <c r="CE110" s="125">
        <v>0</v>
      </c>
      <c r="CF110" s="125">
        <v>0</v>
      </c>
      <c r="CG110" s="125">
        <v>0</v>
      </c>
      <c r="CH110" s="125">
        <v>0</v>
      </c>
      <c r="CI110" s="127">
        <v>0</v>
      </c>
      <c r="CJ110" s="137">
        <v>0</v>
      </c>
      <c r="CK110" s="125">
        <v>0</v>
      </c>
      <c r="CL110" s="125">
        <v>0</v>
      </c>
      <c r="CM110" s="125">
        <v>0</v>
      </c>
      <c r="CN110" s="125">
        <v>0</v>
      </c>
      <c r="CO110" s="125">
        <v>0</v>
      </c>
      <c r="CP110" s="125">
        <v>0</v>
      </c>
      <c r="CQ110" s="125">
        <v>0</v>
      </c>
      <c r="CR110" s="125">
        <v>0</v>
      </c>
      <c r="CS110" s="126">
        <v>0</v>
      </c>
      <c r="CT110" s="124">
        <v>0</v>
      </c>
      <c r="CU110" s="125">
        <v>0</v>
      </c>
      <c r="CV110" s="125">
        <v>0</v>
      </c>
      <c r="CW110" s="125">
        <v>0</v>
      </c>
      <c r="CX110" s="125">
        <v>0</v>
      </c>
      <c r="CY110" s="125">
        <v>0</v>
      </c>
      <c r="CZ110" s="125">
        <v>0</v>
      </c>
      <c r="DA110" s="125">
        <v>0</v>
      </c>
      <c r="DB110" s="125">
        <v>0</v>
      </c>
      <c r="DC110" s="127">
        <v>0</v>
      </c>
      <c r="DD110" s="137">
        <v>0</v>
      </c>
      <c r="DE110" s="125">
        <v>0</v>
      </c>
      <c r="DF110" s="125">
        <v>0</v>
      </c>
      <c r="DG110" s="125">
        <v>0</v>
      </c>
      <c r="DH110" s="125">
        <v>0</v>
      </c>
      <c r="DI110" s="125">
        <v>0</v>
      </c>
      <c r="DJ110" s="125">
        <v>0</v>
      </c>
      <c r="DK110" s="125">
        <v>0</v>
      </c>
      <c r="DL110" s="125">
        <v>0</v>
      </c>
      <c r="DM110" s="127">
        <v>0</v>
      </c>
      <c r="DN110" s="124">
        <v>0</v>
      </c>
      <c r="DO110" s="125">
        <v>0</v>
      </c>
      <c r="DP110" s="125">
        <v>0</v>
      </c>
      <c r="DQ110" s="125">
        <v>0</v>
      </c>
      <c r="DR110" s="125">
        <v>0</v>
      </c>
      <c r="DS110" s="125">
        <v>0</v>
      </c>
      <c r="DT110" s="125">
        <v>0</v>
      </c>
      <c r="DU110" s="125">
        <v>0</v>
      </c>
      <c r="DV110" s="125">
        <v>0</v>
      </c>
      <c r="DW110" s="126">
        <v>0</v>
      </c>
      <c r="DX110" s="124"/>
      <c r="DY110" s="125"/>
      <c r="DZ110" s="125"/>
      <c r="EA110" s="125"/>
      <c r="EB110" s="127"/>
      <c r="EC110" s="137"/>
      <c r="ED110" s="125"/>
      <c r="EE110" s="125"/>
      <c r="EF110" s="125"/>
      <c r="EG110" s="125"/>
      <c r="EH110" s="125"/>
      <c r="EI110" s="125"/>
      <c r="EJ110" s="125"/>
      <c r="EK110" s="125"/>
      <c r="EL110" s="125"/>
      <c r="EM110" s="125"/>
      <c r="EN110" s="125"/>
      <c r="EO110" s="125"/>
      <c r="EP110" s="125"/>
      <c r="EQ110" s="127"/>
      <c r="ER110" s="124"/>
      <c r="ES110" s="125"/>
      <c r="ET110" s="125"/>
      <c r="EU110" s="125"/>
      <c r="EV110" s="125"/>
      <c r="EW110" s="125"/>
      <c r="EX110" s="125"/>
      <c r="EY110" s="125"/>
      <c r="EZ110" s="125"/>
      <c r="FA110" s="125"/>
      <c r="FB110" s="125"/>
      <c r="FC110" s="125"/>
      <c r="FD110" s="125"/>
      <c r="FE110" s="125"/>
      <c r="FF110" s="127"/>
      <c r="FG110" s="137"/>
      <c r="FH110" s="125"/>
      <c r="FI110" s="125"/>
      <c r="FJ110" s="125"/>
      <c r="FK110" s="125"/>
      <c r="FL110" s="125"/>
      <c r="FM110" s="125"/>
      <c r="FN110" s="125"/>
      <c r="FO110" s="125"/>
      <c r="FP110" s="125"/>
      <c r="FQ110" s="125"/>
      <c r="FR110" s="125"/>
      <c r="FS110" s="125"/>
      <c r="FT110" s="125"/>
      <c r="FU110" s="126"/>
      <c r="FV110" s="124">
        <v>0</v>
      </c>
      <c r="FW110" s="138">
        <v>0</v>
      </c>
      <c r="FX110" s="138">
        <v>0</v>
      </c>
      <c r="FY110" s="138">
        <v>0</v>
      </c>
      <c r="FZ110" s="138">
        <v>0</v>
      </c>
      <c r="GA110" s="125">
        <v>0</v>
      </c>
      <c r="GB110" s="138">
        <v>0</v>
      </c>
      <c r="GC110" s="138">
        <v>0</v>
      </c>
      <c r="GD110" s="138">
        <v>0</v>
      </c>
      <c r="GE110" s="139">
        <v>0</v>
      </c>
    </row>
    <row r="111" spans="1:187" s="48" customFormat="1" ht="16.5" thickBot="1" x14ac:dyDescent="0.3">
      <c r="A111" s="122">
        <v>29</v>
      </c>
      <c r="B111" s="153" t="s">
        <v>73</v>
      </c>
      <c r="C111" s="124">
        <f t="shared" si="44"/>
        <v>552558</v>
      </c>
      <c r="D111" s="124">
        <f t="shared" si="56"/>
        <v>137310</v>
      </c>
      <c r="E111" s="125">
        <f t="shared" si="57"/>
        <v>137718</v>
      </c>
      <c r="F111" s="125">
        <f t="shared" si="58"/>
        <v>138822</v>
      </c>
      <c r="G111" s="126">
        <f t="shared" si="59"/>
        <v>138708</v>
      </c>
      <c r="H111" s="124">
        <f t="shared" si="45"/>
        <v>552558</v>
      </c>
      <c r="I111" s="125">
        <f t="shared" si="46"/>
        <v>137310</v>
      </c>
      <c r="J111" s="125">
        <f t="shared" si="47"/>
        <v>137718</v>
      </c>
      <c r="K111" s="125">
        <f t="shared" si="48"/>
        <v>138822</v>
      </c>
      <c r="L111" s="127">
        <f t="shared" si="49"/>
        <v>138708</v>
      </c>
      <c r="M111" s="128">
        <v>1120</v>
      </c>
      <c r="N111" s="129">
        <v>279</v>
      </c>
      <c r="O111" s="129">
        <v>279</v>
      </c>
      <c r="P111" s="129">
        <v>281</v>
      </c>
      <c r="Q111" s="129">
        <v>281</v>
      </c>
      <c r="R111" s="129">
        <v>446366</v>
      </c>
      <c r="S111" s="129">
        <v>111068</v>
      </c>
      <c r="T111" s="129">
        <v>111068</v>
      </c>
      <c r="U111" s="129">
        <v>112172</v>
      </c>
      <c r="V111" s="130">
        <v>112058</v>
      </c>
      <c r="W111" s="131">
        <v>0</v>
      </c>
      <c r="X111" s="129">
        <v>0</v>
      </c>
      <c r="Y111" s="129">
        <v>0</v>
      </c>
      <c r="Z111" s="129">
        <v>0</v>
      </c>
      <c r="AA111" s="129">
        <v>0</v>
      </c>
      <c r="AB111" s="129">
        <v>0</v>
      </c>
      <c r="AC111" s="129">
        <v>0</v>
      </c>
      <c r="AD111" s="129">
        <v>0</v>
      </c>
      <c r="AE111" s="129">
        <v>0</v>
      </c>
      <c r="AF111" s="130">
        <v>0</v>
      </c>
      <c r="AG111" s="131">
        <v>0</v>
      </c>
      <c r="AH111" s="129">
        <v>0</v>
      </c>
      <c r="AI111" s="129">
        <v>0</v>
      </c>
      <c r="AJ111" s="129">
        <v>0</v>
      </c>
      <c r="AK111" s="129">
        <v>0</v>
      </c>
      <c r="AL111" s="129">
        <v>0</v>
      </c>
      <c r="AM111" s="129">
        <v>0</v>
      </c>
      <c r="AN111" s="129">
        <v>0</v>
      </c>
      <c r="AO111" s="129">
        <v>0</v>
      </c>
      <c r="AP111" s="130">
        <v>0</v>
      </c>
      <c r="AQ111" s="131">
        <v>0</v>
      </c>
      <c r="AR111" s="129">
        <v>0</v>
      </c>
      <c r="AS111" s="129">
        <v>0</v>
      </c>
      <c r="AT111" s="129">
        <v>0</v>
      </c>
      <c r="AU111" s="129">
        <v>0</v>
      </c>
      <c r="AV111" s="129">
        <v>0</v>
      </c>
      <c r="AW111" s="129">
        <v>0</v>
      </c>
      <c r="AX111" s="129">
        <v>0</v>
      </c>
      <c r="AY111" s="129">
        <v>0</v>
      </c>
      <c r="AZ111" s="130">
        <v>0</v>
      </c>
      <c r="BA111" s="128">
        <v>128</v>
      </c>
      <c r="BB111" s="129">
        <v>32</v>
      </c>
      <c r="BC111" s="129">
        <v>32</v>
      </c>
      <c r="BD111" s="129">
        <v>32</v>
      </c>
      <c r="BE111" s="129">
        <v>32</v>
      </c>
      <c r="BF111" s="129">
        <v>106192</v>
      </c>
      <c r="BG111" s="129">
        <v>26242</v>
      </c>
      <c r="BH111" s="129">
        <v>26650</v>
      </c>
      <c r="BI111" s="129">
        <v>26650</v>
      </c>
      <c r="BJ111" s="132">
        <v>26650</v>
      </c>
      <c r="BK111" s="131"/>
      <c r="BL111" s="133"/>
      <c r="BM111" s="133"/>
      <c r="BN111" s="133"/>
      <c r="BO111" s="134"/>
      <c r="BP111" s="128">
        <v>0</v>
      </c>
      <c r="BQ111" s="129">
        <v>0</v>
      </c>
      <c r="BR111" s="129">
        <v>0</v>
      </c>
      <c r="BS111" s="129">
        <v>0</v>
      </c>
      <c r="BT111" s="129">
        <v>0</v>
      </c>
      <c r="BU111" s="129">
        <v>0</v>
      </c>
      <c r="BV111" s="129">
        <v>0</v>
      </c>
      <c r="BW111" s="129">
        <v>0</v>
      </c>
      <c r="BX111" s="129">
        <v>0</v>
      </c>
      <c r="BY111" s="132">
        <v>0</v>
      </c>
      <c r="BZ111" s="131">
        <v>0</v>
      </c>
      <c r="CA111" s="129">
        <v>0</v>
      </c>
      <c r="CB111" s="129">
        <v>0</v>
      </c>
      <c r="CC111" s="129">
        <v>0</v>
      </c>
      <c r="CD111" s="129">
        <v>0</v>
      </c>
      <c r="CE111" s="129">
        <v>0</v>
      </c>
      <c r="CF111" s="129">
        <v>0</v>
      </c>
      <c r="CG111" s="129">
        <v>0</v>
      </c>
      <c r="CH111" s="129">
        <v>0</v>
      </c>
      <c r="CI111" s="130">
        <v>0</v>
      </c>
      <c r="CJ111" s="128">
        <v>0</v>
      </c>
      <c r="CK111" s="129">
        <v>0</v>
      </c>
      <c r="CL111" s="129">
        <v>0</v>
      </c>
      <c r="CM111" s="129">
        <v>0</v>
      </c>
      <c r="CN111" s="129">
        <v>0</v>
      </c>
      <c r="CO111" s="129">
        <v>0</v>
      </c>
      <c r="CP111" s="129">
        <v>0</v>
      </c>
      <c r="CQ111" s="129">
        <v>0</v>
      </c>
      <c r="CR111" s="129">
        <v>0</v>
      </c>
      <c r="CS111" s="132">
        <v>0</v>
      </c>
      <c r="CT111" s="131">
        <v>0</v>
      </c>
      <c r="CU111" s="129">
        <v>0</v>
      </c>
      <c r="CV111" s="129">
        <v>0</v>
      </c>
      <c r="CW111" s="129">
        <v>0</v>
      </c>
      <c r="CX111" s="129">
        <v>0</v>
      </c>
      <c r="CY111" s="129">
        <v>0</v>
      </c>
      <c r="CZ111" s="129">
        <v>0</v>
      </c>
      <c r="DA111" s="129">
        <v>0</v>
      </c>
      <c r="DB111" s="129">
        <v>0</v>
      </c>
      <c r="DC111" s="130">
        <v>0</v>
      </c>
      <c r="DD111" s="128">
        <v>0</v>
      </c>
      <c r="DE111" s="129">
        <v>0</v>
      </c>
      <c r="DF111" s="129">
        <v>0</v>
      </c>
      <c r="DG111" s="129">
        <v>0</v>
      </c>
      <c r="DH111" s="129">
        <v>0</v>
      </c>
      <c r="DI111" s="129">
        <v>0</v>
      </c>
      <c r="DJ111" s="129">
        <v>0</v>
      </c>
      <c r="DK111" s="129">
        <v>0</v>
      </c>
      <c r="DL111" s="129">
        <v>0</v>
      </c>
      <c r="DM111" s="130">
        <v>0</v>
      </c>
      <c r="DN111" s="131">
        <v>0</v>
      </c>
      <c r="DO111" s="129">
        <v>0</v>
      </c>
      <c r="DP111" s="129">
        <v>0</v>
      </c>
      <c r="DQ111" s="129">
        <v>0</v>
      </c>
      <c r="DR111" s="129">
        <v>0</v>
      </c>
      <c r="DS111" s="129">
        <v>0</v>
      </c>
      <c r="DT111" s="129">
        <v>0</v>
      </c>
      <c r="DU111" s="129">
        <v>0</v>
      </c>
      <c r="DV111" s="129">
        <v>0</v>
      </c>
      <c r="DW111" s="132">
        <v>0</v>
      </c>
      <c r="DX111" s="131"/>
      <c r="DY111" s="129"/>
      <c r="DZ111" s="129"/>
      <c r="EA111" s="129"/>
      <c r="EB111" s="130"/>
      <c r="EC111" s="128"/>
      <c r="ED111" s="129"/>
      <c r="EE111" s="129"/>
      <c r="EF111" s="129"/>
      <c r="EG111" s="129"/>
      <c r="EH111" s="129"/>
      <c r="EI111" s="129"/>
      <c r="EJ111" s="129"/>
      <c r="EK111" s="129"/>
      <c r="EL111" s="129"/>
      <c r="EM111" s="129"/>
      <c r="EN111" s="129"/>
      <c r="EO111" s="129"/>
      <c r="EP111" s="129"/>
      <c r="EQ111" s="130"/>
      <c r="ER111" s="131"/>
      <c r="ES111" s="129"/>
      <c r="ET111" s="129"/>
      <c r="EU111" s="129"/>
      <c r="EV111" s="129"/>
      <c r="EW111" s="129"/>
      <c r="EX111" s="129"/>
      <c r="EY111" s="129"/>
      <c r="EZ111" s="129"/>
      <c r="FA111" s="129"/>
      <c r="FB111" s="129"/>
      <c r="FC111" s="129"/>
      <c r="FD111" s="129"/>
      <c r="FE111" s="129"/>
      <c r="FF111" s="130"/>
      <c r="FG111" s="128"/>
      <c r="FH111" s="129"/>
      <c r="FI111" s="129"/>
      <c r="FJ111" s="129"/>
      <c r="FK111" s="129"/>
      <c r="FL111" s="129"/>
      <c r="FM111" s="129"/>
      <c r="FN111" s="129"/>
      <c r="FO111" s="129"/>
      <c r="FP111" s="129"/>
      <c r="FQ111" s="129"/>
      <c r="FR111" s="129"/>
      <c r="FS111" s="129"/>
      <c r="FT111" s="129"/>
      <c r="FU111" s="132"/>
      <c r="FV111" s="131">
        <v>0</v>
      </c>
      <c r="FW111" s="133">
        <v>0</v>
      </c>
      <c r="FX111" s="133">
        <v>0</v>
      </c>
      <c r="FY111" s="133">
        <v>0</v>
      </c>
      <c r="FZ111" s="133">
        <v>0</v>
      </c>
      <c r="GA111" s="129">
        <v>0</v>
      </c>
      <c r="GB111" s="133">
        <v>0</v>
      </c>
      <c r="GC111" s="133">
        <v>0</v>
      </c>
      <c r="GD111" s="133">
        <v>0</v>
      </c>
      <c r="GE111" s="134">
        <v>0</v>
      </c>
    </row>
    <row r="112" spans="1:187" s="48" customFormat="1" ht="16.5" thickBot="1" x14ac:dyDescent="0.3">
      <c r="A112" s="135">
        <v>30</v>
      </c>
      <c r="B112" s="152" t="s">
        <v>64</v>
      </c>
      <c r="C112" s="131">
        <f t="shared" si="44"/>
        <v>606324</v>
      </c>
      <c r="D112" s="131">
        <f t="shared" si="56"/>
        <v>101054</v>
      </c>
      <c r="E112" s="129">
        <f t="shared" si="57"/>
        <v>151581</v>
      </c>
      <c r="F112" s="129">
        <f t="shared" si="58"/>
        <v>202108</v>
      </c>
      <c r="G112" s="132">
        <f t="shared" si="59"/>
        <v>151581</v>
      </c>
      <c r="H112" s="131">
        <f t="shared" si="45"/>
        <v>0</v>
      </c>
      <c r="I112" s="129">
        <f t="shared" si="46"/>
        <v>0</v>
      </c>
      <c r="J112" s="129">
        <f t="shared" si="47"/>
        <v>0</v>
      </c>
      <c r="K112" s="129">
        <f t="shared" si="48"/>
        <v>0</v>
      </c>
      <c r="L112" s="130">
        <f t="shared" si="49"/>
        <v>0</v>
      </c>
      <c r="M112" s="137">
        <v>0</v>
      </c>
      <c r="N112" s="125">
        <v>0</v>
      </c>
      <c r="O112" s="125">
        <v>0</v>
      </c>
      <c r="P112" s="125">
        <v>0</v>
      </c>
      <c r="Q112" s="125">
        <v>0</v>
      </c>
      <c r="R112" s="125">
        <v>0</v>
      </c>
      <c r="S112" s="125">
        <v>0</v>
      </c>
      <c r="T112" s="125">
        <v>0</v>
      </c>
      <c r="U112" s="125">
        <v>0</v>
      </c>
      <c r="V112" s="127">
        <v>0</v>
      </c>
      <c r="W112" s="124">
        <v>0</v>
      </c>
      <c r="X112" s="125">
        <v>0</v>
      </c>
      <c r="Y112" s="125">
        <v>0</v>
      </c>
      <c r="Z112" s="125">
        <v>0</v>
      </c>
      <c r="AA112" s="125">
        <v>0</v>
      </c>
      <c r="AB112" s="125">
        <v>0</v>
      </c>
      <c r="AC112" s="125">
        <v>0</v>
      </c>
      <c r="AD112" s="125">
        <v>0</v>
      </c>
      <c r="AE112" s="125">
        <v>0</v>
      </c>
      <c r="AF112" s="127">
        <v>0</v>
      </c>
      <c r="AG112" s="124">
        <v>0</v>
      </c>
      <c r="AH112" s="125">
        <v>0</v>
      </c>
      <c r="AI112" s="125">
        <v>0</v>
      </c>
      <c r="AJ112" s="125">
        <v>0</v>
      </c>
      <c r="AK112" s="125">
        <v>0</v>
      </c>
      <c r="AL112" s="125">
        <v>0</v>
      </c>
      <c r="AM112" s="125">
        <v>0</v>
      </c>
      <c r="AN112" s="125">
        <v>0</v>
      </c>
      <c r="AO112" s="125">
        <v>0</v>
      </c>
      <c r="AP112" s="127">
        <v>0</v>
      </c>
      <c r="AQ112" s="124">
        <v>0</v>
      </c>
      <c r="AR112" s="125">
        <v>0</v>
      </c>
      <c r="AS112" s="125">
        <v>0</v>
      </c>
      <c r="AT112" s="125">
        <v>0</v>
      </c>
      <c r="AU112" s="125">
        <v>0</v>
      </c>
      <c r="AV112" s="125">
        <v>0</v>
      </c>
      <c r="AW112" s="125">
        <v>0</v>
      </c>
      <c r="AX112" s="125">
        <v>0</v>
      </c>
      <c r="AY112" s="125">
        <v>0</v>
      </c>
      <c r="AZ112" s="127">
        <v>0</v>
      </c>
      <c r="BA112" s="137">
        <v>0</v>
      </c>
      <c r="BB112" s="125">
        <v>0</v>
      </c>
      <c r="BC112" s="125">
        <v>0</v>
      </c>
      <c r="BD112" s="125">
        <v>0</v>
      </c>
      <c r="BE112" s="125">
        <v>0</v>
      </c>
      <c r="BF112" s="125">
        <v>0</v>
      </c>
      <c r="BG112" s="125">
        <v>0</v>
      </c>
      <c r="BH112" s="125">
        <v>0</v>
      </c>
      <c r="BI112" s="125">
        <v>0</v>
      </c>
      <c r="BJ112" s="126">
        <v>0</v>
      </c>
      <c r="BK112" s="124"/>
      <c r="BL112" s="138"/>
      <c r="BM112" s="138"/>
      <c r="BN112" s="138"/>
      <c r="BO112" s="139"/>
      <c r="BP112" s="137">
        <v>0</v>
      </c>
      <c r="BQ112" s="125">
        <v>0</v>
      </c>
      <c r="BR112" s="125">
        <v>0</v>
      </c>
      <c r="BS112" s="125">
        <v>0</v>
      </c>
      <c r="BT112" s="125">
        <v>0</v>
      </c>
      <c r="BU112" s="125">
        <v>0</v>
      </c>
      <c r="BV112" s="125">
        <v>0</v>
      </c>
      <c r="BW112" s="125">
        <v>0</v>
      </c>
      <c r="BX112" s="125">
        <v>0</v>
      </c>
      <c r="BY112" s="126">
        <v>0</v>
      </c>
      <c r="BZ112" s="124">
        <v>0</v>
      </c>
      <c r="CA112" s="125">
        <v>0</v>
      </c>
      <c r="CB112" s="125">
        <v>0</v>
      </c>
      <c r="CC112" s="125">
        <v>0</v>
      </c>
      <c r="CD112" s="125">
        <v>0</v>
      </c>
      <c r="CE112" s="125">
        <v>0</v>
      </c>
      <c r="CF112" s="125">
        <v>0</v>
      </c>
      <c r="CG112" s="125">
        <v>0</v>
      </c>
      <c r="CH112" s="125">
        <v>0</v>
      </c>
      <c r="CI112" s="127">
        <v>0</v>
      </c>
      <c r="CJ112" s="137">
        <v>0</v>
      </c>
      <c r="CK112" s="125">
        <v>0</v>
      </c>
      <c r="CL112" s="125">
        <v>0</v>
      </c>
      <c r="CM112" s="125">
        <v>0</v>
      </c>
      <c r="CN112" s="125">
        <v>0</v>
      </c>
      <c r="CO112" s="125">
        <v>0</v>
      </c>
      <c r="CP112" s="125">
        <v>0</v>
      </c>
      <c r="CQ112" s="125">
        <v>0</v>
      </c>
      <c r="CR112" s="125">
        <v>0</v>
      </c>
      <c r="CS112" s="126">
        <v>0</v>
      </c>
      <c r="CT112" s="124">
        <v>0</v>
      </c>
      <c r="CU112" s="125">
        <v>0</v>
      </c>
      <c r="CV112" s="125">
        <v>0</v>
      </c>
      <c r="CW112" s="125">
        <v>0</v>
      </c>
      <c r="CX112" s="125">
        <v>0</v>
      </c>
      <c r="CY112" s="125">
        <v>0</v>
      </c>
      <c r="CZ112" s="125">
        <v>0</v>
      </c>
      <c r="DA112" s="125">
        <v>0</v>
      </c>
      <c r="DB112" s="125">
        <v>0</v>
      </c>
      <c r="DC112" s="127">
        <v>0</v>
      </c>
      <c r="DD112" s="137">
        <v>0</v>
      </c>
      <c r="DE112" s="125">
        <v>0</v>
      </c>
      <c r="DF112" s="125">
        <v>0</v>
      </c>
      <c r="DG112" s="125">
        <v>0</v>
      </c>
      <c r="DH112" s="125">
        <v>0</v>
      </c>
      <c r="DI112" s="125">
        <v>0</v>
      </c>
      <c r="DJ112" s="125">
        <v>0</v>
      </c>
      <c r="DK112" s="125">
        <v>0</v>
      </c>
      <c r="DL112" s="125">
        <v>0</v>
      </c>
      <c r="DM112" s="127">
        <v>0</v>
      </c>
      <c r="DN112" s="124">
        <v>12</v>
      </c>
      <c r="DO112" s="125">
        <v>2</v>
      </c>
      <c r="DP112" s="125">
        <v>3</v>
      </c>
      <c r="DQ112" s="125">
        <v>4</v>
      </c>
      <c r="DR112" s="125">
        <v>3</v>
      </c>
      <c r="DS112" s="125">
        <v>606324</v>
      </c>
      <c r="DT112" s="125">
        <v>101054</v>
      </c>
      <c r="DU112" s="125">
        <v>151581</v>
      </c>
      <c r="DV112" s="125">
        <v>202108</v>
      </c>
      <c r="DW112" s="126">
        <v>151581</v>
      </c>
      <c r="DX112" s="124"/>
      <c r="DY112" s="125"/>
      <c r="DZ112" s="125"/>
      <c r="EA112" s="125"/>
      <c r="EB112" s="127"/>
      <c r="EC112" s="137"/>
      <c r="ED112" s="125"/>
      <c r="EE112" s="125"/>
      <c r="EF112" s="125"/>
      <c r="EG112" s="125"/>
      <c r="EH112" s="125"/>
      <c r="EI112" s="125"/>
      <c r="EJ112" s="125"/>
      <c r="EK112" s="125"/>
      <c r="EL112" s="125"/>
      <c r="EM112" s="125"/>
      <c r="EN112" s="125"/>
      <c r="EO112" s="125"/>
      <c r="EP112" s="125"/>
      <c r="EQ112" s="127"/>
      <c r="ER112" s="124"/>
      <c r="ES112" s="125"/>
      <c r="ET112" s="125"/>
      <c r="EU112" s="125"/>
      <c r="EV112" s="125"/>
      <c r="EW112" s="125"/>
      <c r="EX112" s="125"/>
      <c r="EY112" s="125"/>
      <c r="EZ112" s="125"/>
      <c r="FA112" s="125"/>
      <c r="FB112" s="125"/>
      <c r="FC112" s="125"/>
      <c r="FD112" s="125"/>
      <c r="FE112" s="125"/>
      <c r="FF112" s="127"/>
      <c r="FG112" s="137"/>
      <c r="FH112" s="125"/>
      <c r="FI112" s="125"/>
      <c r="FJ112" s="125"/>
      <c r="FK112" s="125"/>
      <c r="FL112" s="125"/>
      <c r="FM112" s="125"/>
      <c r="FN112" s="125"/>
      <c r="FO112" s="125"/>
      <c r="FP112" s="125"/>
      <c r="FQ112" s="125"/>
      <c r="FR112" s="125"/>
      <c r="FS112" s="125"/>
      <c r="FT112" s="125"/>
      <c r="FU112" s="126"/>
      <c r="FV112" s="124">
        <v>0</v>
      </c>
      <c r="FW112" s="138">
        <v>0</v>
      </c>
      <c r="FX112" s="138">
        <v>0</v>
      </c>
      <c r="FY112" s="138">
        <v>0</v>
      </c>
      <c r="FZ112" s="138">
        <v>0</v>
      </c>
      <c r="GA112" s="125">
        <v>0</v>
      </c>
      <c r="GB112" s="138">
        <v>0</v>
      </c>
      <c r="GC112" s="138">
        <v>0</v>
      </c>
      <c r="GD112" s="138">
        <v>0</v>
      </c>
      <c r="GE112" s="139">
        <v>0</v>
      </c>
    </row>
    <row r="113" spans="1:187" s="48" customFormat="1" ht="16.5" thickBot="1" x14ac:dyDescent="0.3">
      <c r="A113" s="154">
        <v>31</v>
      </c>
      <c r="B113" s="155" t="s">
        <v>72</v>
      </c>
      <c r="C113" s="124">
        <f t="shared" si="44"/>
        <v>363766</v>
      </c>
      <c r="D113" s="124">
        <f t="shared" si="56"/>
        <v>86913</v>
      </c>
      <c r="E113" s="125">
        <f t="shared" si="57"/>
        <v>92504</v>
      </c>
      <c r="F113" s="125">
        <f t="shared" si="58"/>
        <v>109609</v>
      </c>
      <c r="G113" s="126">
        <f t="shared" si="59"/>
        <v>74740</v>
      </c>
      <c r="H113" s="124">
        <f t="shared" si="45"/>
        <v>217911</v>
      </c>
      <c r="I113" s="125">
        <f t="shared" si="46"/>
        <v>54478</v>
      </c>
      <c r="J113" s="125">
        <f t="shared" si="47"/>
        <v>54478</v>
      </c>
      <c r="K113" s="125">
        <f t="shared" si="48"/>
        <v>54478</v>
      </c>
      <c r="L113" s="127">
        <f t="shared" si="49"/>
        <v>54477</v>
      </c>
      <c r="M113" s="128">
        <v>564</v>
      </c>
      <c r="N113" s="129">
        <v>141</v>
      </c>
      <c r="O113" s="129">
        <v>141</v>
      </c>
      <c r="P113" s="129">
        <v>141</v>
      </c>
      <c r="Q113" s="129">
        <v>141</v>
      </c>
      <c r="R113" s="129">
        <v>217911</v>
      </c>
      <c r="S113" s="129">
        <v>54478</v>
      </c>
      <c r="T113" s="129">
        <v>54478</v>
      </c>
      <c r="U113" s="129">
        <v>54478</v>
      </c>
      <c r="V113" s="130">
        <v>54477</v>
      </c>
      <c r="W113" s="131">
        <v>0</v>
      </c>
      <c r="X113" s="129">
        <v>0</v>
      </c>
      <c r="Y113" s="129">
        <v>0</v>
      </c>
      <c r="Z113" s="129">
        <v>0</v>
      </c>
      <c r="AA113" s="129">
        <v>0</v>
      </c>
      <c r="AB113" s="129">
        <v>0</v>
      </c>
      <c r="AC113" s="129">
        <v>0</v>
      </c>
      <c r="AD113" s="129">
        <v>0</v>
      </c>
      <c r="AE113" s="129">
        <v>0</v>
      </c>
      <c r="AF113" s="130">
        <v>0</v>
      </c>
      <c r="AG113" s="131">
        <v>0</v>
      </c>
      <c r="AH113" s="129">
        <v>0</v>
      </c>
      <c r="AI113" s="129">
        <v>0</v>
      </c>
      <c r="AJ113" s="129">
        <v>0</v>
      </c>
      <c r="AK113" s="129">
        <v>0</v>
      </c>
      <c r="AL113" s="129">
        <v>0</v>
      </c>
      <c r="AM113" s="129">
        <v>0</v>
      </c>
      <c r="AN113" s="129">
        <v>0</v>
      </c>
      <c r="AO113" s="129">
        <v>0</v>
      </c>
      <c r="AP113" s="130">
        <v>0</v>
      </c>
      <c r="AQ113" s="131">
        <v>0</v>
      </c>
      <c r="AR113" s="129">
        <v>0</v>
      </c>
      <c r="AS113" s="129">
        <v>0</v>
      </c>
      <c r="AT113" s="129">
        <v>0</v>
      </c>
      <c r="AU113" s="129">
        <v>0</v>
      </c>
      <c r="AV113" s="129">
        <v>0</v>
      </c>
      <c r="AW113" s="129">
        <v>0</v>
      </c>
      <c r="AX113" s="129">
        <v>0</v>
      </c>
      <c r="AY113" s="129">
        <v>0</v>
      </c>
      <c r="AZ113" s="130">
        <v>0</v>
      </c>
      <c r="BA113" s="128">
        <v>0</v>
      </c>
      <c r="BB113" s="129">
        <v>0</v>
      </c>
      <c r="BC113" s="129">
        <v>0</v>
      </c>
      <c r="BD113" s="129">
        <v>0</v>
      </c>
      <c r="BE113" s="129">
        <v>0</v>
      </c>
      <c r="BF113" s="129">
        <v>0</v>
      </c>
      <c r="BG113" s="129">
        <v>0</v>
      </c>
      <c r="BH113" s="129">
        <v>0</v>
      </c>
      <c r="BI113" s="129">
        <v>0</v>
      </c>
      <c r="BJ113" s="132">
        <v>0</v>
      </c>
      <c r="BK113" s="131"/>
      <c r="BL113" s="133"/>
      <c r="BM113" s="133"/>
      <c r="BN113" s="133"/>
      <c r="BO113" s="134"/>
      <c r="BP113" s="128">
        <v>0</v>
      </c>
      <c r="BQ113" s="129">
        <v>0</v>
      </c>
      <c r="BR113" s="129">
        <v>0</v>
      </c>
      <c r="BS113" s="129">
        <v>0</v>
      </c>
      <c r="BT113" s="129">
        <v>0</v>
      </c>
      <c r="BU113" s="129">
        <v>0</v>
      </c>
      <c r="BV113" s="129">
        <v>0</v>
      </c>
      <c r="BW113" s="129">
        <v>0</v>
      </c>
      <c r="BX113" s="129">
        <v>0</v>
      </c>
      <c r="BY113" s="132">
        <v>0</v>
      </c>
      <c r="BZ113" s="131">
        <v>0</v>
      </c>
      <c r="CA113" s="129">
        <v>0</v>
      </c>
      <c r="CB113" s="129">
        <v>0</v>
      </c>
      <c r="CC113" s="129">
        <v>0</v>
      </c>
      <c r="CD113" s="129">
        <v>0</v>
      </c>
      <c r="CE113" s="129">
        <v>0</v>
      </c>
      <c r="CF113" s="129">
        <v>0</v>
      </c>
      <c r="CG113" s="129">
        <v>0</v>
      </c>
      <c r="CH113" s="129">
        <v>0</v>
      </c>
      <c r="CI113" s="130">
        <v>0</v>
      </c>
      <c r="CJ113" s="128">
        <v>0</v>
      </c>
      <c r="CK113" s="129">
        <v>0</v>
      </c>
      <c r="CL113" s="129">
        <v>0</v>
      </c>
      <c r="CM113" s="129">
        <v>0</v>
      </c>
      <c r="CN113" s="129">
        <v>0</v>
      </c>
      <c r="CO113" s="129">
        <v>0</v>
      </c>
      <c r="CP113" s="129">
        <v>0</v>
      </c>
      <c r="CQ113" s="129">
        <v>0</v>
      </c>
      <c r="CR113" s="129">
        <v>0</v>
      </c>
      <c r="CS113" s="132">
        <v>0</v>
      </c>
      <c r="CT113" s="131">
        <v>0</v>
      </c>
      <c r="CU113" s="129">
        <v>0</v>
      </c>
      <c r="CV113" s="129">
        <v>0</v>
      </c>
      <c r="CW113" s="129">
        <v>0</v>
      </c>
      <c r="CX113" s="129">
        <v>0</v>
      </c>
      <c r="CY113" s="129">
        <v>0</v>
      </c>
      <c r="CZ113" s="129">
        <v>0</v>
      </c>
      <c r="DA113" s="129">
        <v>0</v>
      </c>
      <c r="DB113" s="129">
        <v>0</v>
      </c>
      <c r="DC113" s="130">
        <v>0</v>
      </c>
      <c r="DD113" s="128">
        <v>0</v>
      </c>
      <c r="DE113" s="129">
        <v>0</v>
      </c>
      <c r="DF113" s="129">
        <v>0</v>
      </c>
      <c r="DG113" s="129">
        <v>0</v>
      </c>
      <c r="DH113" s="129">
        <v>0</v>
      </c>
      <c r="DI113" s="129">
        <v>0</v>
      </c>
      <c r="DJ113" s="129">
        <v>0</v>
      </c>
      <c r="DK113" s="129">
        <v>0</v>
      </c>
      <c r="DL113" s="129">
        <v>0</v>
      </c>
      <c r="DM113" s="130">
        <v>0</v>
      </c>
      <c r="DN113" s="131">
        <v>8</v>
      </c>
      <c r="DO113" s="129">
        <v>2</v>
      </c>
      <c r="DP113" s="129">
        <v>2</v>
      </c>
      <c r="DQ113" s="129">
        <v>3</v>
      </c>
      <c r="DR113" s="129">
        <v>1</v>
      </c>
      <c r="DS113" s="129">
        <v>145855</v>
      </c>
      <c r="DT113" s="129">
        <v>32435</v>
      </c>
      <c r="DU113" s="129">
        <v>38026</v>
      </c>
      <c r="DV113" s="129">
        <v>55131</v>
      </c>
      <c r="DW113" s="132">
        <v>20263</v>
      </c>
      <c r="DX113" s="131"/>
      <c r="DY113" s="129"/>
      <c r="DZ113" s="129"/>
      <c r="EA113" s="129"/>
      <c r="EB113" s="130"/>
      <c r="EC113" s="128"/>
      <c r="ED113" s="129"/>
      <c r="EE113" s="129"/>
      <c r="EF113" s="129"/>
      <c r="EG113" s="129"/>
      <c r="EH113" s="129"/>
      <c r="EI113" s="129"/>
      <c r="EJ113" s="129"/>
      <c r="EK113" s="129"/>
      <c r="EL113" s="129"/>
      <c r="EM113" s="129"/>
      <c r="EN113" s="129"/>
      <c r="EO113" s="129"/>
      <c r="EP113" s="129"/>
      <c r="EQ113" s="130"/>
      <c r="ER113" s="131"/>
      <c r="ES113" s="129"/>
      <c r="ET113" s="129"/>
      <c r="EU113" s="129"/>
      <c r="EV113" s="129"/>
      <c r="EW113" s="129"/>
      <c r="EX113" s="129"/>
      <c r="EY113" s="129"/>
      <c r="EZ113" s="129"/>
      <c r="FA113" s="129"/>
      <c r="FB113" s="129"/>
      <c r="FC113" s="129"/>
      <c r="FD113" s="129"/>
      <c r="FE113" s="129"/>
      <c r="FF113" s="130"/>
      <c r="FG113" s="128"/>
      <c r="FH113" s="129"/>
      <c r="FI113" s="129"/>
      <c r="FJ113" s="129"/>
      <c r="FK113" s="129"/>
      <c r="FL113" s="129"/>
      <c r="FM113" s="129"/>
      <c r="FN113" s="129"/>
      <c r="FO113" s="129"/>
      <c r="FP113" s="129"/>
      <c r="FQ113" s="129"/>
      <c r="FR113" s="129"/>
      <c r="FS113" s="129"/>
      <c r="FT113" s="129"/>
      <c r="FU113" s="132"/>
      <c r="FV113" s="131">
        <v>0</v>
      </c>
      <c r="FW113" s="133">
        <v>0</v>
      </c>
      <c r="FX113" s="133">
        <v>0</v>
      </c>
      <c r="FY113" s="133">
        <v>0</v>
      </c>
      <c r="FZ113" s="133">
        <v>0</v>
      </c>
      <c r="GA113" s="129">
        <v>0</v>
      </c>
      <c r="GB113" s="133">
        <v>0</v>
      </c>
      <c r="GC113" s="133">
        <v>0</v>
      </c>
      <c r="GD113" s="133">
        <v>0</v>
      </c>
      <c r="GE113" s="134">
        <v>0</v>
      </c>
    </row>
    <row r="114" spans="1:187" s="48" customFormat="1" ht="16.5" thickBot="1" x14ac:dyDescent="0.3">
      <c r="A114" s="122">
        <v>32</v>
      </c>
      <c r="B114" s="153" t="s">
        <v>74</v>
      </c>
      <c r="C114" s="131">
        <f t="shared" si="44"/>
        <v>658652</v>
      </c>
      <c r="D114" s="131">
        <f t="shared" si="56"/>
        <v>164663</v>
      </c>
      <c r="E114" s="129">
        <f t="shared" si="57"/>
        <v>164663</v>
      </c>
      <c r="F114" s="129">
        <f t="shared" si="58"/>
        <v>164663</v>
      </c>
      <c r="G114" s="132">
        <f t="shared" si="59"/>
        <v>164663</v>
      </c>
      <c r="H114" s="131">
        <f t="shared" si="45"/>
        <v>658652</v>
      </c>
      <c r="I114" s="129">
        <f t="shared" si="46"/>
        <v>164663</v>
      </c>
      <c r="J114" s="129">
        <f t="shared" si="47"/>
        <v>164663</v>
      </c>
      <c r="K114" s="129">
        <f t="shared" si="48"/>
        <v>164663</v>
      </c>
      <c r="L114" s="130">
        <f t="shared" si="49"/>
        <v>164663</v>
      </c>
      <c r="M114" s="137">
        <v>780</v>
      </c>
      <c r="N114" s="125">
        <v>195</v>
      </c>
      <c r="O114" s="125">
        <v>195</v>
      </c>
      <c r="P114" s="125">
        <v>195</v>
      </c>
      <c r="Q114" s="125">
        <v>195</v>
      </c>
      <c r="R114" s="125">
        <v>390436</v>
      </c>
      <c r="S114" s="125">
        <v>97609</v>
      </c>
      <c r="T114" s="125">
        <v>97609</v>
      </c>
      <c r="U114" s="125">
        <v>97609</v>
      </c>
      <c r="V114" s="127">
        <v>97609</v>
      </c>
      <c r="W114" s="124">
        <v>0</v>
      </c>
      <c r="X114" s="125">
        <v>0</v>
      </c>
      <c r="Y114" s="125">
        <v>0</v>
      </c>
      <c r="Z114" s="125">
        <v>0</v>
      </c>
      <c r="AA114" s="125">
        <v>0</v>
      </c>
      <c r="AB114" s="125">
        <v>0</v>
      </c>
      <c r="AC114" s="125">
        <v>0</v>
      </c>
      <c r="AD114" s="125">
        <v>0</v>
      </c>
      <c r="AE114" s="125">
        <v>0</v>
      </c>
      <c r="AF114" s="127">
        <v>0</v>
      </c>
      <c r="AG114" s="124">
        <v>0</v>
      </c>
      <c r="AH114" s="125">
        <v>0</v>
      </c>
      <c r="AI114" s="125">
        <v>0</v>
      </c>
      <c r="AJ114" s="125">
        <v>0</v>
      </c>
      <c r="AK114" s="125">
        <v>0</v>
      </c>
      <c r="AL114" s="125">
        <v>0</v>
      </c>
      <c r="AM114" s="125">
        <v>0</v>
      </c>
      <c r="AN114" s="125">
        <v>0</v>
      </c>
      <c r="AO114" s="125">
        <v>0</v>
      </c>
      <c r="AP114" s="127">
        <v>0</v>
      </c>
      <c r="AQ114" s="124">
        <v>0</v>
      </c>
      <c r="AR114" s="125">
        <v>0</v>
      </c>
      <c r="AS114" s="125">
        <v>0</v>
      </c>
      <c r="AT114" s="125">
        <v>0</v>
      </c>
      <c r="AU114" s="125">
        <v>0</v>
      </c>
      <c r="AV114" s="125">
        <v>0</v>
      </c>
      <c r="AW114" s="125">
        <v>0</v>
      </c>
      <c r="AX114" s="125">
        <v>0</v>
      </c>
      <c r="AY114" s="125">
        <v>0</v>
      </c>
      <c r="AZ114" s="127">
        <v>0</v>
      </c>
      <c r="BA114" s="137">
        <v>256</v>
      </c>
      <c r="BB114" s="125">
        <v>64</v>
      </c>
      <c r="BC114" s="125">
        <v>64</v>
      </c>
      <c r="BD114" s="125">
        <v>64</v>
      </c>
      <c r="BE114" s="125">
        <v>64</v>
      </c>
      <c r="BF114" s="125">
        <v>268216</v>
      </c>
      <c r="BG114" s="125">
        <v>67054</v>
      </c>
      <c r="BH114" s="125">
        <v>67054</v>
      </c>
      <c r="BI114" s="125">
        <v>67054</v>
      </c>
      <c r="BJ114" s="126">
        <v>67054</v>
      </c>
      <c r="BK114" s="124"/>
      <c r="BL114" s="138"/>
      <c r="BM114" s="138"/>
      <c r="BN114" s="138"/>
      <c r="BO114" s="139"/>
      <c r="BP114" s="137">
        <v>0</v>
      </c>
      <c r="BQ114" s="125">
        <v>0</v>
      </c>
      <c r="BR114" s="125">
        <v>0</v>
      </c>
      <c r="BS114" s="125">
        <v>0</v>
      </c>
      <c r="BT114" s="125">
        <v>0</v>
      </c>
      <c r="BU114" s="125">
        <v>0</v>
      </c>
      <c r="BV114" s="125">
        <v>0</v>
      </c>
      <c r="BW114" s="125">
        <v>0</v>
      </c>
      <c r="BX114" s="125">
        <v>0</v>
      </c>
      <c r="BY114" s="126">
        <v>0</v>
      </c>
      <c r="BZ114" s="124">
        <v>0</v>
      </c>
      <c r="CA114" s="125">
        <v>0</v>
      </c>
      <c r="CB114" s="125">
        <v>0</v>
      </c>
      <c r="CC114" s="125">
        <v>0</v>
      </c>
      <c r="CD114" s="125">
        <v>0</v>
      </c>
      <c r="CE114" s="125">
        <v>0</v>
      </c>
      <c r="CF114" s="125">
        <v>0</v>
      </c>
      <c r="CG114" s="125">
        <v>0</v>
      </c>
      <c r="CH114" s="125">
        <v>0</v>
      </c>
      <c r="CI114" s="127">
        <v>0</v>
      </c>
      <c r="CJ114" s="137">
        <v>0</v>
      </c>
      <c r="CK114" s="125">
        <v>0</v>
      </c>
      <c r="CL114" s="125">
        <v>0</v>
      </c>
      <c r="CM114" s="125">
        <v>0</v>
      </c>
      <c r="CN114" s="125">
        <v>0</v>
      </c>
      <c r="CO114" s="125">
        <v>0</v>
      </c>
      <c r="CP114" s="125">
        <v>0</v>
      </c>
      <c r="CQ114" s="125">
        <v>0</v>
      </c>
      <c r="CR114" s="125">
        <v>0</v>
      </c>
      <c r="CS114" s="126">
        <v>0</v>
      </c>
      <c r="CT114" s="124">
        <v>0</v>
      </c>
      <c r="CU114" s="125">
        <v>0</v>
      </c>
      <c r="CV114" s="125">
        <v>0</v>
      </c>
      <c r="CW114" s="125">
        <v>0</v>
      </c>
      <c r="CX114" s="125">
        <v>0</v>
      </c>
      <c r="CY114" s="125">
        <v>0</v>
      </c>
      <c r="CZ114" s="125">
        <v>0</v>
      </c>
      <c r="DA114" s="125">
        <v>0</v>
      </c>
      <c r="DB114" s="125">
        <v>0</v>
      </c>
      <c r="DC114" s="127">
        <v>0</v>
      </c>
      <c r="DD114" s="137">
        <v>0</v>
      </c>
      <c r="DE114" s="125">
        <v>0</v>
      </c>
      <c r="DF114" s="125">
        <v>0</v>
      </c>
      <c r="DG114" s="125">
        <v>0</v>
      </c>
      <c r="DH114" s="125">
        <v>0</v>
      </c>
      <c r="DI114" s="125">
        <v>0</v>
      </c>
      <c r="DJ114" s="125">
        <v>0</v>
      </c>
      <c r="DK114" s="125">
        <v>0</v>
      </c>
      <c r="DL114" s="125">
        <v>0</v>
      </c>
      <c r="DM114" s="127">
        <v>0</v>
      </c>
      <c r="DN114" s="124">
        <v>0</v>
      </c>
      <c r="DO114" s="125">
        <v>0</v>
      </c>
      <c r="DP114" s="125">
        <v>0</v>
      </c>
      <c r="DQ114" s="125">
        <v>0</v>
      </c>
      <c r="DR114" s="125">
        <v>0</v>
      </c>
      <c r="DS114" s="125">
        <v>0</v>
      </c>
      <c r="DT114" s="125">
        <v>0</v>
      </c>
      <c r="DU114" s="125">
        <v>0</v>
      </c>
      <c r="DV114" s="125">
        <v>0</v>
      </c>
      <c r="DW114" s="126">
        <v>0</v>
      </c>
      <c r="DX114" s="124"/>
      <c r="DY114" s="125"/>
      <c r="DZ114" s="125"/>
      <c r="EA114" s="125"/>
      <c r="EB114" s="127"/>
      <c r="EC114" s="137"/>
      <c r="ED114" s="125"/>
      <c r="EE114" s="125"/>
      <c r="EF114" s="125"/>
      <c r="EG114" s="125"/>
      <c r="EH114" s="125"/>
      <c r="EI114" s="125"/>
      <c r="EJ114" s="125"/>
      <c r="EK114" s="125"/>
      <c r="EL114" s="125"/>
      <c r="EM114" s="125"/>
      <c r="EN114" s="125"/>
      <c r="EO114" s="125"/>
      <c r="EP114" s="125"/>
      <c r="EQ114" s="127"/>
      <c r="ER114" s="124"/>
      <c r="ES114" s="125"/>
      <c r="ET114" s="125"/>
      <c r="EU114" s="125"/>
      <c r="EV114" s="125"/>
      <c r="EW114" s="125"/>
      <c r="EX114" s="125"/>
      <c r="EY114" s="125"/>
      <c r="EZ114" s="125"/>
      <c r="FA114" s="125"/>
      <c r="FB114" s="125"/>
      <c r="FC114" s="125"/>
      <c r="FD114" s="125"/>
      <c r="FE114" s="125"/>
      <c r="FF114" s="127"/>
      <c r="FG114" s="137"/>
      <c r="FH114" s="125"/>
      <c r="FI114" s="125"/>
      <c r="FJ114" s="125"/>
      <c r="FK114" s="125"/>
      <c r="FL114" s="125"/>
      <c r="FM114" s="125"/>
      <c r="FN114" s="125"/>
      <c r="FO114" s="125"/>
      <c r="FP114" s="125"/>
      <c r="FQ114" s="125"/>
      <c r="FR114" s="125"/>
      <c r="FS114" s="125"/>
      <c r="FT114" s="125"/>
      <c r="FU114" s="126"/>
      <c r="FV114" s="124">
        <v>0</v>
      </c>
      <c r="FW114" s="138">
        <v>0</v>
      </c>
      <c r="FX114" s="138">
        <v>0</v>
      </c>
      <c r="FY114" s="138">
        <v>0</v>
      </c>
      <c r="FZ114" s="138">
        <v>0</v>
      </c>
      <c r="GA114" s="125">
        <v>0</v>
      </c>
      <c r="GB114" s="138">
        <v>0</v>
      </c>
      <c r="GC114" s="138">
        <v>0</v>
      </c>
      <c r="GD114" s="138">
        <v>0</v>
      </c>
      <c r="GE114" s="139">
        <v>0</v>
      </c>
    </row>
    <row r="115" spans="1:187" s="48" customFormat="1" ht="16.5" thickBot="1" x14ac:dyDescent="0.3">
      <c r="A115" s="135">
        <v>33</v>
      </c>
      <c r="B115" s="152" t="s">
        <v>65</v>
      </c>
      <c r="C115" s="124">
        <f t="shared" si="44"/>
        <v>541081</v>
      </c>
      <c r="D115" s="124">
        <f t="shared" si="56"/>
        <v>450695</v>
      </c>
      <c r="E115" s="125">
        <f t="shared" si="57"/>
        <v>31939</v>
      </c>
      <c r="F115" s="125">
        <f t="shared" si="58"/>
        <v>31484</v>
      </c>
      <c r="G115" s="126">
        <f t="shared" si="59"/>
        <v>26963</v>
      </c>
      <c r="H115" s="124">
        <f t="shared" si="45"/>
        <v>8553</v>
      </c>
      <c r="I115" s="125">
        <f t="shared" si="46"/>
        <v>1911</v>
      </c>
      <c r="J115" s="125">
        <f t="shared" si="47"/>
        <v>2366</v>
      </c>
      <c r="K115" s="125">
        <f t="shared" si="48"/>
        <v>1911</v>
      </c>
      <c r="L115" s="127">
        <f t="shared" si="49"/>
        <v>2365</v>
      </c>
      <c r="M115" s="128">
        <v>6</v>
      </c>
      <c r="N115" s="129">
        <v>1</v>
      </c>
      <c r="O115" s="129">
        <v>2</v>
      </c>
      <c r="P115" s="129">
        <v>1</v>
      </c>
      <c r="Q115" s="129">
        <v>2</v>
      </c>
      <c r="R115" s="129">
        <v>2729</v>
      </c>
      <c r="S115" s="129">
        <v>455</v>
      </c>
      <c r="T115" s="129">
        <v>910</v>
      </c>
      <c r="U115" s="129">
        <v>455</v>
      </c>
      <c r="V115" s="130">
        <v>909</v>
      </c>
      <c r="W115" s="131">
        <v>0</v>
      </c>
      <c r="X115" s="129">
        <v>0</v>
      </c>
      <c r="Y115" s="129">
        <v>0</v>
      </c>
      <c r="Z115" s="129">
        <v>0</v>
      </c>
      <c r="AA115" s="129">
        <v>0</v>
      </c>
      <c r="AB115" s="129">
        <v>0</v>
      </c>
      <c r="AC115" s="129">
        <v>0</v>
      </c>
      <c r="AD115" s="129">
        <v>0</v>
      </c>
      <c r="AE115" s="129">
        <v>0</v>
      </c>
      <c r="AF115" s="130">
        <v>0</v>
      </c>
      <c r="AG115" s="131">
        <v>0</v>
      </c>
      <c r="AH115" s="129">
        <v>0</v>
      </c>
      <c r="AI115" s="129">
        <v>0</v>
      </c>
      <c r="AJ115" s="129">
        <v>0</v>
      </c>
      <c r="AK115" s="129">
        <v>0</v>
      </c>
      <c r="AL115" s="129">
        <v>0</v>
      </c>
      <c r="AM115" s="129">
        <v>0</v>
      </c>
      <c r="AN115" s="129">
        <v>0</v>
      </c>
      <c r="AO115" s="129">
        <v>0</v>
      </c>
      <c r="AP115" s="130">
        <v>0</v>
      </c>
      <c r="AQ115" s="131">
        <v>0</v>
      </c>
      <c r="AR115" s="129">
        <v>0</v>
      </c>
      <c r="AS115" s="129">
        <v>0</v>
      </c>
      <c r="AT115" s="129">
        <v>0</v>
      </c>
      <c r="AU115" s="129">
        <v>0</v>
      </c>
      <c r="AV115" s="129">
        <v>0</v>
      </c>
      <c r="AW115" s="129">
        <v>0</v>
      </c>
      <c r="AX115" s="129">
        <v>0</v>
      </c>
      <c r="AY115" s="129">
        <v>0</v>
      </c>
      <c r="AZ115" s="130">
        <v>0</v>
      </c>
      <c r="BA115" s="128">
        <v>4</v>
      </c>
      <c r="BB115" s="129">
        <v>1</v>
      </c>
      <c r="BC115" s="129">
        <v>1</v>
      </c>
      <c r="BD115" s="129">
        <v>1</v>
      </c>
      <c r="BE115" s="129">
        <v>1</v>
      </c>
      <c r="BF115" s="129">
        <v>5824</v>
      </c>
      <c r="BG115" s="129">
        <v>1456</v>
      </c>
      <c r="BH115" s="129">
        <v>1456</v>
      </c>
      <c r="BI115" s="129">
        <v>1456</v>
      </c>
      <c r="BJ115" s="132">
        <v>1456</v>
      </c>
      <c r="BK115" s="131"/>
      <c r="BL115" s="133"/>
      <c r="BM115" s="133"/>
      <c r="BN115" s="133"/>
      <c r="BO115" s="134"/>
      <c r="BP115" s="128">
        <v>0</v>
      </c>
      <c r="BQ115" s="129">
        <v>0</v>
      </c>
      <c r="BR115" s="129">
        <v>0</v>
      </c>
      <c r="BS115" s="129">
        <v>0</v>
      </c>
      <c r="BT115" s="129">
        <v>0</v>
      </c>
      <c r="BU115" s="129">
        <v>0</v>
      </c>
      <c r="BV115" s="129">
        <v>0</v>
      </c>
      <c r="BW115" s="129">
        <v>0</v>
      </c>
      <c r="BX115" s="129">
        <v>0</v>
      </c>
      <c r="BY115" s="132">
        <v>0</v>
      </c>
      <c r="BZ115" s="131">
        <v>0</v>
      </c>
      <c r="CA115" s="129">
        <v>0</v>
      </c>
      <c r="CB115" s="129">
        <v>0</v>
      </c>
      <c r="CC115" s="129">
        <v>0</v>
      </c>
      <c r="CD115" s="129">
        <v>0</v>
      </c>
      <c r="CE115" s="129">
        <v>0</v>
      </c>
      <c r="CF115" s="129">
        <v>0</v>
      </c>
      <c r="CG115" s="129">
        <v>0</v>
      </c>
      <c r="CH115" s="129">
        <v>0</v>
      </c>
      <c r="CI115" s="130">
        <v>0</v>
      </c>
      <c r="CJ115" s="128">
        <v>0</v>
      </c>
      <c r="CK115" s="129">
        <v>0</v>
      </c>
      <c r="CL115" s="129">
        <v>0</v>
      </c>
      <c r="CM115" s="129">
        <v>0</v>
      </c>
      <c r="CN115" s="129">
        <v>0</v>
      </c>
      <c r="CO115" s="129">
        <v>0</v>
      </c>
      <c r="CP115" s="129">
        <v>0</v>
      </c>
      <c r="CQ115" s="129">
        <v>0</v>
      </c>
      <c r="CR115" s="129">
        <v>0</v>
      </c>
      <c r="CS115" s="132">
        <v>0</v>
      </c>
      <c r="CT115" s="131">
        <v>0</v>
      </c>
      <c r="CU115" s="129">
        <v>0</v>
      </c>
      <c r="CV115" s="129">
        <v>0</v>
      </c>
      <c r="CW115" s="129">
        <v>0</v>
      </c>
      <c r="CX115" s="129">
        <v>0</v>
      </c>
      <c r="CY115" s="129">
        <v>0</v>
      </c>
      <c r="CZ115" s="129">
        <v>0</v>
      </c>
      <c r="DA115" s="129">
        <v>0</v>
      </c>
      <c r="DB115" s="129">
        <v>0</v>
      </c>
      <c r="DC115" s="130">
        <v>0</v>
      </c>
      <c r="DD115" s="128">
        <v>9</v>
      </c>
      <c r="DE115" s="129">
        <v>9</v>
      </c>
      <c r="DF115" s="129">
        <v>0</v>
      </c>
      <c r="DG115" s="129">
        <v>0</v>
      </c>
      <c r="DH115" s="129">
        <v>0</v>
      </c>
      <c r="DI115" s="129">
        <v>422500</v>
      </c>
      <c r="DJ115" s="129">
        <v>422500</v>
      </c>
      <c r="DK115" s="129">
        <v>0</v>
      </c>
      <c r="DL115" s="129">
        <v>0</v>
      </c>
      <c r="DM115" s="130">
        <v>0</v>
      </c>
      <c r="DN115" s="131">
        <v>8</v>
      </c>
      <c r="DO115" s="129">
        <v>2</v>
      </c>
      <c r="DP115" s="129">
        <v>2</v>
      </c>
      <c r="DQ115" s="129">
        <v>2</v>
      </c>
      <c r="DR115" s="129">
        <v>2</v>
      </c>
      <c r="DS115" s="129">
        <v>110028</v>
      </c>
      <c r="DT115" s="129">
        <v>26284</v>
      </c>
      <c r="DU115" s="129">
        <v>29573</v>
      </c>
      <c r="DV115" s="129">
        <v>29573</v>
      </c>
      <c r="DW115" s="132">
        <v>24598</v>
      </c>
      <c r="DX115" s="131"/>
      <c r="DY115" s="129"/>
      <c r="DZ115" s="129"/>
      <c r="EA115" s="129"/>
      <c r="EB115" s="130"/>
      <c r="EC115" s="128"/>
      <c r="ED115" s="129"/>
      <c r="EE115" s="129"/>
      <c r="EF115" s="129"/>
      <c r="EG115" s="129"/>
      <c r="EH115" s="129"/>
      <c r="EI115" s="129"/>
      <c r="EJ115" s="129"/>
      <c r="EK115" s="129"/>
      <c r="EL115" s="129"/>
      <c r="EM115" s="129"/>
      <c r="EN115" s="129"/>
      <c r="EO115" s="129"/>
      <c r="EP115" s="129"/>
      <c r="EQ115" s="130"/>
      <c r="ER115" s="131"/>
      <c r="ES115" s="129"/>
      <c r="ET115" s="129"/>
      <c r="EU115" s="129"/>
      <c r="EV115" s="129"/>
      <c r="EW115" s="129"/>
      <c r="EX115" s="129"/>
      <c r="EY115" s="129"/>
      <c r="EZ115" s="129"/>
      <c r="FA115" s="129"/>
      <c r="FB115" s="129"/>
      <c r="FC115" s="129"/>
      <c r="FD115" s="129"/>
      <c r="FE115" s="129"/>
      <c r="FF115" s="130"/>
      <c r="FG115" s="128"/>
      <c r="FH115" s="129"/>
      <c r="FI115" s="129"/>
      <c r="FJ115" s="129"/>
      <c r="FK115" s="129"/>
      <c r="FL115" s="129"/>
      <c r="FM115" s="129"/>
      <c r="FN115" s="129"/>
      <c r="FO115" s="129"/>
      <c r="FP115" s="129"/>
      <c r="FQ115" s="129"/>
      <c r="FR115" s="129"/>
      <c r="FS115" s="129"/>
      <c r="FT115" s="129"/>
      <c r="FU115" s="132"/>
      <c r="FV115" s="131">
        <v>0</v>
      </c>
      <c r="FW115" s="133">
        <v>0</v>
      </c>
      <c r="FX115" s="133">
        <v>0</v>
      </c>
      <c r="FY115" s="133">
        <v>0</v>
      </c>
      <c r="FZ115" s="133">
        <v>0</v>
      </c>
      <c r="GA115" s="129">
        <v>0</v>
      </c>
      <c r="GB115" s="133">
        <v>0</v>
      </c>
      <c r="GC115" s="133">
        <v>0</v>
      </c>
      <c r="GD115" s="133">
        <v>0</v>
      </c>
      <c r="GE115" s="134">
        <v>0</v>
      </c>
    </row>
    <row r="116" spans="1:187" s="48" customFormat="1" ht="16.5" thickBot="1" x14ac:dyDescent="0.3">
      <c r="A116" s="122">
        <v>34</v>
      </c>
      <c r="B116" s="153" t="s">
        <v>75</v>
      </c>
      <c r="C116" s="131">
        <f t="shared" si="44"/>
        <v>202158</v>
      </c>
      <c r="D116" s="131">
        <f t="shared" si="56"/>
        <v>48902</v>
      </c>
      <c r="E116" s="129">
        <f t="shared" si="57"/>
        <v>49970</v>
      </c>
      <c r="F116" s="129">
        <f t="shared" si="58"/>
        <v>51780</v>
      </c>
      <c r="G116" s="132">
        <f t="shared" si="59"/>
        <v>51506</v>
      </c>
      <c r="H116" s="131">
        <f t="shared" si="45"/>
        <v>202158</v>
      </c>
      <c r="I116" s="129">
        <f t="shared" si="46"/>
        <v>48902</v>
      </c>
      <c r="J116" s="129">
        <f t="shared" si="47"/>
        <v>49970</v>
      </c>
      <c r="K116" s="129">
        <f t="shared" si="48"/>
        <v>51780</v>
      </c>
      <c r="L116" s="130">
        <f t="shared" si="49"/>
        <v>51506</v>
      </c>
      <c r="M116" s="137">
        <v>294</v>
      </c>
      <c r="N116" s="125">
        <v>70</v>
      </c>
      <c r="O116" s="125">
        <v>73</v>
      </c>
      <c r="P116" s="125">
        <v>76</v>
      </c>
      <c r="Q116" s="125">
        <v>75</v>
      </c>
      <c r="R116" s="125">
        <v>157366</v>
      </c>
      <c r="S116" s="125">
        <v>37704</v>
      </c>
      <c r="T116" s="125">
        <v>38772</v>
      </c>
      <c r="U116" s="125">
        <v>40582</v>
      </c>
      <c r="V116" s="127">
        <v>40308</v>
      </c>
      <c r="W116" s="124">
        <v>0</v>
      </c>
      <c r="X116" s="125">
        <v>0</v>
      </c>
      <c r="Y116" s="125">
        <v>0</v>
      </c>
      <c r="Z116" s="125">
        <v>0</v>
      </c>
      <c r="AA116" s="125">
        <v>0</v>
      </c>
      <c r="AB116" s="125">
        <v>0</v>
      </c>
      <c r="AC116" s="125">
        <v>0</v>
      </c>
      <c r="AD116" s="125">
        <v>0</v>
      </c>
      <c r="AE116" s="125">
        <v>0</v>
      </c>
      <c r="AF116" s="127">
        <v>0</v>
      </c>
      <c r="AG116" s="124">
        <v>0</v>
      </c>
      <c r="AH116" s="125">
        <v>0</v>
      </c>
      <c r="AI116" s="125">
        <v>0</v>
      </c>
      <c r="AJ116" s="125">
        <v>0</v>
      </c>
      <c r="AK116" s="125">
        <v>0</v>
      </c>
      <c r="AL116" s="125">
        <v>0</v>
      </c>
      <c r="AM116" s="125">
        <v>0</v>
      </c>
      <c r="AN116" s="125">
        <v>0</v>
      </c>
      <c r="AO116" s="125">
        <v>0</v>
      </c>
      <c r="AP116" s="127">
        <v>0</v>
      </c>
      <c r="AQ116" s="124">
        <v>0</v>
      </c>
      <c r="AR116" s="125">
        <v>0</v>
      </c>
      <c r="AS116" s="125">
        <v>0</v>
      </c>
      <c r="AT116" s="125">
        <v>0</v>
      </c>
      <c r="AU116" s="125">
        <v>0</v>
      </c>
      <c r="AV116" s="125">
        <v>0</v>
      </c>
      <c r="AW116" s="125">
        <v>0</v>
      </c>
      <c r="AX116" s="125">
        <v>0</v>
      </c>
      <c r="AY116" s="125">
        <v>0</v>
      </c>
      <c r="AZ116" s="127">
        <v>0</v>
      </c>
      <c r="BA116" s="137">
        <v>48</v>
      </c>
      <c r="BB116" s="125">
        <v>12</v>
      </c>
      <c r="BC116" s="125">
        <v>12</v>
      </c>
      <c r="BD116" s="125">
        <v>12</v>
      </c>
      <c r="BE116" s="125">
        <v>12</v>
      </c>
      <c r="BF116" s="125">
        <v>44792</v>
      </c>
      <c r="BG116" s="125">
        <v>11198</v>
      </c>
      <c r="BH116" s="125">
        <v>11198</v>
      </c>
      <c r="BI116" s="125">
        <v>11198</v>
      </c>
      <c r="BJ116" s="126">
        <v>11198</v>
      </c>
      <c r="BK116" s="124"/>
      <c r="BL116" s="138"/>
      <c r="BM116" s="138"/>
      <c r="BN116" s="138"/>
      <c r="BO116" s="139"/>
      <c r="BP116" s="137">
        <v>0</v>
      </c>
      <c r="BQ116" s="125">
        <v>0</v>
      </c>
      <c r="BR116" s="125">
        <v>0</v>
      </c>
      <c r="BS116" s="125">
        <v>0</v>
      </c>
      <c r="BT116" s="125">
        <v>0</v>
      </c>
      <c r="BU116" s="125">
        <v>0</v>
      </c>
      <c r="BV116" s="125">
        <v>0</v>
      </c>
      <c r="BW116" s="125">
        <v>0</v>
      </c>
      <c r="BX116" s="125">
        <v>0</v>
      </c>
      <c r="BY116" s="126">
        <v>0</v>
      </c>
      <c r="BZ116" s="124">
        <v>0</v>
      </c>
      <c r="CA116" s="125">
        <v>0</v>
      </c>
      <c r="CB116" s="125">
        <v>0</v>
      </c>
      <c r="CC116" s="125">
        <v>0</v>
      </c>
      <c r="CD116" s="125">
        <v>0</v>
      </c>
      <c r="CE116" s="125">
        <v>0</v>
      </c>
      <c r="CF116" s="125">
        <v>0</v>
      </c>
      <c r="CG116" s="125">
        <v>0</v>
      </c>
      <c r="CH116" s="125">
        <v>0</v>
      </c>
      <c r="CI116" s="127">
        <v>0</v>
      </c>
      <c r="CJ116" s="137">
        <v>0</v>
      </c>
      <c r="CK116" s="125">
        <v>0</v>
      </c>
      <c r="CL116" s="125">
        <v>0</v>
      </c>
      <c r="CM116" s="125">
        <v>0</v>
      </c>
      <c r="CN116" s="125">
        <v>0</v>
      </c>
      <c r="CO116" s="125">
        <v>0</v>
      </c>
      <c r="CP116" s="125">
        <v>0</v>
      </c>
      <c r="CQ116" s="125">
        <v>0</v>
      </c>
      <c r="CR116" s="125">
        <v>0</v>
      </c>
      <c r="CS116" s="126">
        <v>0</v>
      </c>
      <c r="CT116" s="124">
        <v>0</v>
      </c>
      <c r="CU116" s="125">
        <v>0</v>
      </c>
      <c r="CV116" s="125">
        <v>0</v>
      </c>
      <c r="CW116" s="125">
        <v>0</v>
      </c>
      <c r="CX116" s="125">
        <v>0</v>
      </c>
      <c r="CY116" s="125">
        <v>0</v>
      </c>
      <c r="CZ116" s="125">
        <v>0</v>
      </c>
      <c r="DA116" s="125">
        <v>0</v>
      </c>
      <c r="DB116" s="125">
        <v>0</v>
      </c>
      <c r="DC116" s="127">
        <v>0</v>
      </c>
      <c r="DD116" s="137">
        <v>0</v>
      </c>
      <c r="DE116" s="125">
        <v>0</v>
      </c>
      <c r="DF116" s="125">
        <v>0</v>
      </c>
      <c r="DG116" s="125">
        <v>0</v>
      </c>
      <c r="DH116" s="125">
        <v>0</v>
      </c>
      <c r="DI116" s="125">
        <v>0</v>
      </c>
      <c r="DJ116" s="125">
        <v>0</v>
      </c>
      <c r="DK116" s="125">
        <v>0</v>
      </c>
      <c r="DL116" s="125">
        <v>0</v>
      </c>
      <c r="DM116" s="127">
        <v>0</v>
      </c>
      <c r="DN116" s="124">
        <v>0</v>
      </c>
      <c r="DO116" s="125">
        <v>0</v>
      </c>
      <c r="DP116" s="125">
        <v>0</v>
      </c>
      <c r="DQ116" s="125">
        <v>0</v>
      </c>
      <c r="DR116" s="125">
        <v>0</v>
      </c>
      <c r="DS116" s="125">
        <v>0</v>
      </c>
      <c r="DT116" s="125">
        <v>0</v>
      </c>
      <c r="DU116" s="125">
        <v>0</v>
      </c>
      <c r="DV116" s="125">
        <v>0</v>
      </c>
      <c r="DW116" s="126">
        <v>0</v>
      </c>
      <c r="DX116" s="124"/>
      <c r="DY116" s="125"/>
      <c r="DZ116" s="125"/>
      <c r="EA116" s="125"/>
      <c r="EB116" s="127"/>
      <c r="EC116" s="137"/>
      <c r="ED116" s="125"/>
      <c r="EE116" s="125"/>
      <c r="EF116" s="125"/>
      <c r="EG116" s="125"/>
      <c r="EH116" s="125"/>
      <c r="EI116" s="125"/>
      <c r="EJ116" s="125"/>
      <c r="EK116" s="125"/>
      <c r="EL116" s="125"/>
      <c r="EM116" s="125"/>
      <c r="EN116" s="125"/>
      <c r="EO116" s="125"/>
      <c r="EP116" s="125"/>
      <c r="EQ116" s="127"/>
      <c r="ER116" s="124"/>
      <c r="ES116" s="125"/>
      <c r="ET116" s="125"/>
      <c r="EU116" s="125"/>
      <c r="EV116" s="125"/>
      <c r="EW116" s="125"/>
      <c r="EX116" s="125"/>
      <c r="EY116" s="125"/>
      <c r="EZ116" s="125"/>
      <c r="FA116" s="125"/>
      <c r="FB116" s="125"/>
      <c r="FC116" s="125"/>
      <c r="FD116" s="125"/>
      <c r="FE116" s="125"/>
      <c r="FF116" s="127"/>
      <c r="FG116" s="137"/>
      <c r="FH116" s="125"/>
      <c r="FI116" s="125"/>
      <c r="FJ116" s="125"/>
      <c r="FK116" s="125"/>
      <c r="FL116" s="125"/>
      <c r="FM116" s="125"/>
      <c r="FN116" s="125"/>
      <c r="FO116" s="125"/>
      <c r="FP116" s="125"/>
      <c r="FQ116" s="125"/>
      <c r="FR116" s="125"/>
      <c r="FS116" s="125"/>
      <c r="FT116" s="125"/>
      <c r="FU116" s="126"/>
      <c r="FV116" s="124">
        <v>0</v>
      </c>
      <c r="FW116" s="138">
        <v>0</v>
      </c>
      <c r="FX116" s="138">
        <v>0</v>
      </c>
      <c r="FY116" s="138">
        <v>0</v>
      </c>
      <c r="FZ116" s="138">
        <v>0</v>
      </c>
      <c r="GA116" s="125">
        <v>0</v>
      </c>
      <c r="GB116" s="138">
        <v>0</v>
      </c>
      <c r="GC116" s="138">
        <v>0</v>
      </c>
      <c r="GD116" s="138">
        <v>0</v>
      </c>
      <c r="GE116" s="139">
        <v>0</v>
      </c>
    </row>
    <row r="117" spans="1:187" s="48" customFormat="1" ht="16.5" thickBot="1" x14ac:dyDescent="0.3">
      <c r="A117" s="135">
        <v>35</v>
      </c>
      <c r="B117" s="152" t="s">
        <v>71</v>
      </c>
      <c r="C117" s="124">
        <f t="shared" si="44"/>
        <v>2283012</v>
      </c>
      <c r="D117" s="124">
        <f t="shared" si="56"/>
        <v>570753</v>
      </c>
      <c r="E117" s="125">
        <f t="shared" si="57"/>
        <v>570753</v>
      </c>
      <c r="F117" s="125">
        <f t="shared" si="58"/>
        <v>570753</v>
      </c>
      <c r="G117" s="126">
        <f t="shared" si="59"/>
        <v>570753</v>
      </c>
      <c r="H117" s="124">
        <f t="shared" si="45"/>
        <v>2283012</v>
      </c>
      <c r="I117" s="125">
        <f t="shared" si="46"/>
        <v>570753</v>
      </c>
      <c r="J117" s="125">
        <f t="shared" si="47"/>
        <v>570753</v>
      </c>
      <c r="K117" s="125">
        <f t="shared" si="48"/>
        <v>570753</v>
      </c>
      <c r="L117" s="127">
        <f t="shared" si="49"/>
        <v>570753</v>
      </c>
      <c r="M117" s="128">
        <v>0</v>
      </c>
      <c r="N117" s="129">
        <v>0</v>
      </c>
      <c r="O117" s="129">
        <v>0</v>
      </c>
      <c r="P117" s="129">
        <v>0</v>
      </c>
      <c r="Q117" s="129">
        <v>0</v>
      </c>
      <c r="R117" s="129">
        <v>0</v>
      </c>
      <c r="S117" s="129">
        <v>0</v>
      </c>
      <c r="T117" s="129">
        <v>0</v>
      </c>
      <c r="U117" s="129">
        <v>0</v>
      </c>
      <c r="V117" s="130">
        <v>0</v>
      </c>
      <c r="W117" s="131">
        <v>0</v>
      </c>
      <c r="X117" s="129">
        <v>0</v>
      </c>
      <c r="Y117" s="129">
        <v>0</v>
      </c>
      <c r="Z117" s="129">
        <v>0</v>
      </c>
      <c r="AA117" s="129">
        <v>0</v>
      </c>
      <c r="AB117" s="129">
        <v>0</v>
      </c>
      <c r="AC117" s="129">
        <v>0</v>
      </c>
      <c r="AD117" s="129">
        <v>0</v>
      </c>
      <c r="AE117" s="129">
        <v>0</v>
      </c>
      <c r="AF117" s="130">
        <v>0</v>
      </c>
      <c r="AG117" s="131">
        <v>0</v>
      </c>
      <c r="AH117" s="129">
        <v>0</v>
      </c>
      <c r="AI117" s="129">
        <v>0</v>
      </c>
      <c r="AJ117" s="129">
        <v>0</v>
      </c>
      <c r="AK117" s="129">
        <v>0</v>
      </c>
      <c r="AL117" s="129">
        <v>0</v>
      </c>
      <c r="AM117" s="129">
        <v>0</v>
      </c>
      <c r="AN117" s="129">
        <v>0</v>
      </c>
      <c r="AO117" s="129">
        <v>0</v>
      </c>
      <c r="AP117" s="130">
        <v>0</v>
      </c>
      <c r="AQ117" s="131">
        <v>0</v>
      </c>
      <c r="AR117" s="129">
        <v>0</v>
      </c>
      <c r="AS117" s="129">
        <v>0</v>
      </c>
      <c r="AT117" s="129">
        <v>0</v>
      </c>
      <c r="AU117" s="129">
        <v>0</v>
      </c>
      <c r="AV117" s="129">
        <v>0</v>
      </c>
      <c r="AW117" s="129">
        <v>0</v>
      </c>
      <c r="AX117" s="129">
        <v>0</v>
      </c>
      <c r="AY117" s="129">
        <v>0</v>
      </c>
      <c r="AZ117" s="130">
        <v>0</v>
      </c>
      <c r="BA117" s="128">
        <v>18204</v>
      </c>
      <c r="BB117" s="129">
        <v>4551</v>
      </c>
      <c r="BC117" s="129">
        <v>4551</v>
      </c>
      <c r="BD117" s="129">
        <v>4551</v>
      </c>
      <c r="BE117" s="129">
        <v>4551</v>
      </c>
      <c r="BF117" s="129">
        <v>2283012</v>
      </c>
      <c r="BG117" s="129">
        <v>570753</v>
      </c>
      <c r="BH117" s="129">
        <v>570753</v>
      </c>
      <c r="BI117" s="129">
        <v>570753</v>
      </c>
      <c r="BJ117" s="132">
        <v>570753</v>
      </c>
      <c r="BK117" s="131"/>
      <c r="BL117" s="133"/>
      <c r="BM117" s="133"/>
      <c r="BN117" s="133"/>
      <c r="BO117" s="134"/>
      <c r="BP117" s="128">
        <v>0</v>
      </c>
      <c r="BQ117" s="129">
        <v>0</v>
      </c>
      <c r="BR117" s="129">
        <v>0</v>
      </c>
      <c r="BS117" s="129">
        <v>0</v>
      </c>
      <c r="BT117" s="129">
        <v>0</v>
      </c>
      <c r="BU117" s="129">
        <v>0</v>
      </c>
      <c r="BV117" s="129">
        <v>0</v>
      </c>
      <c r="BW117" s="129">
        <v>0</v>
      </c>
      <c r="BX117" s="129">
        <v>0</v>
      </c>
      <c r="BY117" s="132">
        <v>0</v>
      </c>
      <c r="BZ117" s="131">
        <v>0</v>
      </c>
      <c r="CA117" s="129">
        <v>0</v>
      </c>
      <c r="CB117" s="129">
        <v>0</v>
      </c>
      <c r="CC117" s="129">
        <v>0</v>
      </c>
      <c r="CD117" s="129">
        <v>0</v>
      </c>
      <c r="CE117" s="129">
        <v>0</v>
      </c>
      <c r="CF117" s="129">
        <v>0</v>
      </c>
      <c r="CG117" s="129">
        <v>0</v>
      </c>
      <c r="CH117" s="129">
        <v>0</v>
      </c>
      <c r="CI117" s="130">
        <v>0</v>
      </c>
      <c r="CJ117" s="128">
        <v>0</v>
      </c>
      <c r="CK117" s="129">
        <v>0</v>
      </c>
      <c r="CL117" s="129">
        <v>0</v>
      </c>
      <c r="CM117" s="129">
        <v>0</v>
      </c>
      <c r="CN117" s="129">
        <v>0</v>
      </c>
      <c r="CO117" s="129">
        <v>0</v>
      </c>
      <c r="CP117" s="129">
        <v>0</v>
      </c>
      <c r="CQ117" s="129">
        <v>0</v>
      </c>
      <c r="CR117" s="129">
        <v>0</v>
      </c>
      <c r="CS117" s="132">
        <v>0</v>
      </c>
      <c r="CT117" s="131">
        <v>0</v>
      </c>
      <c r="CU117" s="129">
        <v>0</v>
      </c>
      <c r="CV117" s="129">
        <v>0</v>
      </c>
      <c r="CW117" s="129">
        <v>0</v>
      </c>
      <c r="CX117" s="129">
        <v>0</v>
      </c>
      <c r="CY117" s="129">
        <v>0</v>
      </c>
      <c r="CZ117" s="129">
        <v>0</v>
      </c>
      <c r="DA117" s="129">
        <v>0</v>
      </c>
      <c r="DB117" s="129">
        <v>0</v>
      </c>
      <c r="DC117" s="130">
        <v>0</v>
      </c>
      <c r="DD117" s="128">
        <v>0</v>
      </c>
      <c r="DE117" s="129">
        <v>0</v>
      </c>
      <c r="DF117" s="129">
        <v>0</v>
      </c>
      <c r="DG117" s="129">
        <v>0</v>
      </c>
      <c r="DH117" s="129">
        <v>0</v>
      </c>
      <c r="DI117" s="129">
        <v>0</v>
      </c>
      <c r="DJ117" s="129">
        <v>0</v>
      </c>
      <c r="DK117" s="129">
        <v>0</v>
      </c>
      <c r="DL117" s="129">
        <v>0</v>
      </c>
      <c r="DM117" s="130">
        <v>0</v>
      </c>
      <c r="DN117" s="131">
        <v>0</v>
      </c>
      <c r="DO117" s="129">
        <v>0</v>
      </c>
      <c r="DP117" s="129">
        <v>0</v>
      </c>
      <c r="DQ117" s="129">
        <v>0</v>
      </c>
      <c r="DR117" s="129">
        <v>0</v>
      </c>
      <c r="DS117" s="129">
        <v>0</v>
      </c>
      <c r="DT117" s="129">
        <v>0</v>
      </c>
      <c r="DU117" s="129">
        <v>0</v>
      </c>
      <c r="DV117" s="129">
        <v>0</v>
      </c>
      <c r="DW117" s="132">
        <v>0</v>
      </c>
      <c r="DX117" s="131"/>
      <c r="DY117" s="129"/>
      <c r="DZ117" s="129"/>
      <c r="EA117" s="129"/>
      <c r="EB117" s="130"/>
      <c r="EC117" s="128"/>
      <c r="ED117" s="129"/>
      <c r="EE117" s="129"/>
      <c r="EF117" s="129"/>
      <c r="EG117" s="129"/>
      <c r="EH117" s="129"/>
      <c r="EI117" s="129"/>
      <c r="EJ117" s="129"/>
      <c r="EK117" s="129"/>
      <c r="EL117" s="129"/>
      <c r="EM117" s="129"/>
      <c r="EN117" s="129"/>
      <c r="EO117" s="129"/>
      <c r="EP117" s="129"/>
      <c r="EQ117" s="130"/>
      <c r="ER117" s="131"/>
      <c r="ES117" s="129"/>
      <c r="ET117" s="129"/>
      <c r="EU117" s="129"/>
      <c r="EV117" s="129"/>
      <c r="EW117" s="129"/>
      <c r="EX117" s="129"/>
      <c r="EY117" s="129"/>
      <c r="EZ117" s="129"/>
      <c r="FA117" s="129"/>
      <c r="FB117" s="129"/>
      <c r="FC117" s="129"/>
      <c r="FD117" s="129"/>
      <c r="FE117" s="129"/>
      <c r="FF117" s="130"/>
      <c r="FG117" s="128"/>
      <c r="FH117" s="129"/>
      <c r="FI117" s="129"/>
      <c r="FJ117" s="129"/>
      <c r="FK117" s="129"/>
      <c r="FL117" s="129"/>
      <c r="FM117" s="129"/>
      <c r="FN117" s="129"/>
      <c r="FO117" s="129"/>
      <c r="FP117" s="129"/>
      <c r="FQ117" s="129"/>
      <c r="FR117" s="129"/>
      <c r="FS117" s="129"/>
      <c r="FT117" s="129"/>
      <c r="FU117" s="132"/>
      <c r="FV117" s="131">
        <v>0</v>
      </c>
      <c r="FW117" s="133">
        <v>0</v>
      </c>
      <c r="FX117" s="133">
        <v>0</v>
      </c>
      <c r="FY117" s="133">
        <v>0</v>
      </c>
      <c r="FZ117" s="133">
        <v>0</v>
      </c>
      <c r="GA117" s="129">
        <v>0</v>
      </c>
      <c r="GB117" s="133">
        <v>0</v>
      </c>
      <c r="GC117" s="133">
        <v>0</v>
      </c>
      <c r="GD117" s="133">
        <v>0</v>
      </c>
      <c r="GE117" s="134">
        <v>0</v>
      </c>
    </row>
    <row r="118" spans="1:187" s="48" customFormat="1" ht="16.5" thickBot="1" x14ac:dyDescent="0.3">
      <c r="A118" s="154">
        <v>36</v>
      </c>
      <c r="B118" s="155" t="s">
        <v>66</v>
      </c>
      <c r="C118" s="131">
        <f t="shared" si="44"/>
        <v>351792</v>
      </c>
      <c r="D118" s="131">
        <f t="shared" si="56"/>
        <v>53118</v>
      </c>
      <c r="E118" s="129">
        <f t="shared" si="57"/>
        <v>123483</v>
      </c>
      <c r="F118" s="129">
        <f t="shared" si="58"/>
        <v>98587</v>
      </c>
      <c r="G118" s="132">
        <f t="shared" si="59"/>
        <v>76604</v>
      </c>
      <c r="H118" s="131">
        <f t="shared" si="45"/>
        <v>351792</v>
      </c>
      <c r="I118" s="129">
        <f t="shared" si="46"/>
        <v>53118</v>
      </c>
      <c r="J118" s="129">
        <f t="shared" si="47"/>
        <v>123483</v>
      </c>
      <c r="K118" s="129">
        <f t="shared" si="48"/>
        <v>98587</v>
      </c>
      <c r="L118" s="130">
        <f t="shared" si="49"/>
        <v>76604</v>
      </c>
      <c r="M118" s="156">
        <v>530</v>
      </c>
      <c r="N118" s="157">
        <v>106</v>
      </c>
      <c r="O118" s="157">
        <v>168</v>
      </c>
      <c r="P118" s="157">
        <v>146</v>
      </c>
      <c r="Q118" s="157">
        <v>110</v>
      </c>
      <c r="R118" s="157">
        <v>153557</v>
      </c>
      <c r="S118" s="157">
        <v>31470</v>
      </c>
      <c r="T118" s="157">
        <v>47160</v>
      </c>
      <c r="U118" s="157">
        <v>41708</v>
      </c>
      <c r="V118" s="158">
        <v>33219</v>
      </c>
      <c r="W118" s="159">
        <v>0</v>
      </c>
      <c r="X118" s="157">
        <v>0</v>
      </c>
      <c r="Y118" s="157">
        <v>0</v>
      </c>
      <c r="Z118" s="157">
        <v>0</v>
      </c>
      <c r="AA118" s="157">
        <v>0</v>
      </c>
      <c r="AB118" s="157">
        <v>0</v>
      </c>
      <c r="AC118" s="157">
        <v>0</v>
      </c>
      <c r="AD118" s="157">
        <v>0</v>
      </c>
      <c r="AE118" s="157">
        <v>0</v>
      </c>
      <c r="AF118" s="158">
        <v>0</v>
      </c>
      <c r="AG118" s="159">
        <v>0</v>
      </c>
      <c r="AH118" s="157">
        <v>0</v>
      </c>
      <c r="AI118" s="157">
        <v>0</v>
      </c>
      <c r="AJ118" s="157">
        <v>0</v>
      </c>
      <c r="AK118" s="157">
        <v>0</v>
      </c>
      <c r="AL118" s="157">
        <v>0</v>
      </c>
      <c r="AM118" s="157">
        <v>0</v>
      </c>
      <c r="AN118" s="157">
        <v>0</v>
      </c>
      <c r="AO118" s="157">
        <v>0</v>
      </c>
      <c r="AP118" s="158">
        <v>0</v>
      </c>
      <c r="AQ118" s="159">
        <v>0</v>
      </c>
      <c r="AR118" s="157">
        <v>0</v>
      </c>
      <c r="AS118" s="157">
        <v>0</v>
      </c>
      <c r="AT118" s="157">
        <v>0</v>
      </c>
      <c r="AU118" s="157">
        <v>0</v>
      </c>
      <c r="AV118" s="157">
        <v>0</v>
      </c>
      <c r="AW118" s="157">
        <v>0</v>
      </c>
      <c r="AX118" s="157">
        <v>0</v>
      </c>
      <c r="AY118" s="157">
        <v>0</v>
      </c>
      <c r="AZ118" s="158">
        <v>0</v>
      </c>
      <c r="BA118" s="156">
        <v>226</v>
      </c>
      <c r="BB118" s="157">
        <v>25</v>
      </c>
      <c r="BC118" s="157">
        <v>85</v>
      </c>
      <c r="BD118" s="157">
        <v>66</v>
      </c>
      <c r="BE118" s="157">
        <v>50</v>
      </c>
      <c r="BF118" s="157">
        <v>198235</v>
      </c>
      <c r="BG118" s="157">
        <v>21648</v>
      </c>
      <c r="BH118" s="157">
        <v>76323</v>
      </c>
      <c r="BI118" s="157">
        <v>56879</v>
      </c>
      <c r="BJ118" s="160">
        <v>43385</v>
      </c>
      <c r="BK118" s="159"/>
      <c r="BL118" s="161"/>
      <c r="BM118" s="161"/>
      <c r="BN118" s="161"/>
      <c r="BO118" s="162"/>
      <c r="BP118" s="156">
        <v>0</v>
      </c>
      <c r="BQ118" s="157">
        <v>0</v>
      </c>
      <c r="BR118" s="157">
        <v>0</v>
      </c>
      <c r="BS118" s="157">
        <v>0</v>
      </c>
      <c r="BT118" s="157">
        <v>0</v>
      </c>
      <c r="BU118" s="157">
        <v>0</v>
      </c>
      <c r="BV118" s="157">
        <v>0</v>
      </c>
      <c r="BW118" s="157">
        <v>0</v>
      </c>
      <c r="BX118" s="157">
        <v>0</v>
      </c>
      <c r="BY118" s="160">
        <v>0</v>
      </c>
      <c r="BZ118" s="159">
        <v>0</v>
      </c>
      <c r="CA118" s="157">
        <v>0</v>
      </c>
      <c r="CB118" s="157">
        <v>0</v>
      </c>
      <c r="CC118" s="157">
        <v>0</v>
      </c>
      <c r="CD118" s="157">
        <v>0</v>
      </c>
      <c r="CE118" s="157">
        <v>0</v>
      </c>
      <c r="CF118" s="157">
        <v>0</v>
      </c>
      <c r="CG118" s="157">
        <v>0</v>
      </c>
      <c r="CH118" s="157">
        <v>0</v>
      </c>
      <c r="CI118" s="158">
        <v>0</v>
      </c>
      <c r="CJ118" s="156">
        <v>0</v>
      </c>
      <c r="CK118" s="157">
        <v>0</v>
      </c>
      <c r="CL118" s="157">
        <v>0</v>
      </c>
      <c r="CM118" s="157">
        <v>0</v>
      </c>
      <c r="CN118" s="157">
        <v>0</v>
      </c>
      <c r="CO118" s="157">
        <v>0</v>
      </c>
      <c r="CP118" s="157">
        <v>0</v>
      </c>
      <c r="CQ118" s="157">
        <v>0</v>
      </c>
      <c r="CR118" s="157">
        <v>0</v>
      </c>
      <c r="CS118" s="160">
        <v>0</v>
      </c>
      <c r="CT118" s="159">
        <v>0</v>
      </c>
      <c r="CU118" s="157">
        <v>0</v>
      </c>
      <c r="CV118" s="157">
        <v>0</v>
      </c>
      <c r="CW118" s="157">
        <v>0</v>
      </c>
      <c r="CX118" s="157">
        <v>0</v>
      </c>
      <c r="CY118" s="157">
        <v>0</v>
      </c>
      <c r="CZ118" s="157">
        <v>0</v>
      </c>
      <c r="DA118" s="157">
        <v>0</v>
      </c>
      <c r="DB118" s="157">
        <v>0</v>
      </c>
      <c r="DC118" s="158">
        <v>0</v>
      </c>
      <c r="DD118" s="156">
        <v>0</v>
      </c>
      <c r="DE118" s="157">
        <v>0</v>
      </c>
      <c r="DF118" s="157">
        <v>0</v>
      </c>
      <c r="DG118" s="157">
        <v>0</v>
      </c>
      <c r="DH118" s="157">
        <v>0</v>
      </c>
      <c r="DI118" s="157">
        <v>0</v>
      </c>
      <c r="DJ118" s="157">
        <v>0</v>
      </c>
      <c r="DK118" s="157">
        <v>0</v>
      </c>
      <c r="DL118" s="157">
        <v>0</v>
      </c>
      <c r="DM118" s="158">
        <v>0</v>
      </c>
      <c r="DN118" s="159">
        <v>0</v>
      </c>
      <c r="DO118" s="157">
        <v>0</v>
      </c>
      <c r="DP118" s="157">
        <v>0</v>
      </c>
      <c r="DQ118" s="157">
        <v>0</v>
      </c>
      <c r="DR118" s="157">
        <v>0</v>
      </c>
      <c r="DS118" s="157">
        <v>0</v>
      </c>
      <c r="DT118" s="157">
        <v>0</v>
      </c>
      <c r="DU118" s="157">
        <v>0</v>
      </c>
      <c r="DV118" s="157">
        <v>0</v>
      </c>
      <c r="DW118" s="160">
        <v>0</v>
      </c>
      <c r="DX118" s="159"/>
      <c r="DY118" s="157"/>
      <c r="DZ118" s="157"/>
      <c r="EA118" s="157"/>
      <c r="EB118" s="158"/>
      <c r="EC118" s="156"/>
      <c r="ED118" s="157"/>
      <c r="EE118" s="157"/>
      <c r="EF118" s="157"/>
      <c r="EG118" s="157"/>
      <c r="EH118" s="157"/>
      <c r="EI118" s="157"/>
      <c r="EJ118" s="157"/>
      <c r="EK118" s="157"/>
      <c r="EL118" s="157"/>
      <c r="EM118" s="157"/>
      <c r="EN118" s="157"/>
      <c r="EO118" s="157"/>
      <c r="EP118" s="157"/>
      <c r="EQ118" s="158"/>
      <c r="ER118" s="159"/>
      <c r="ES118" s="157"/>
      <c r="ET118" s="157"/>
      <c r="EU118" s="157"/>
      <c r="EV118" s="157"/>
      <c r="EW118" s="157"/>
      <c r="EX118" s="157"/>
      <c r="EY118" s="157"/>
      <c r="EZ118" s="157"/>
      <c r="FA118" s="157"/>
      <c r="FB118" s="157"/>
      <c r="FC118" s="157"/>
      <c r="FD118" s="157"/>
      <c r="FE118" s="157"/>
      <c r="FF118" s="158"/>
      <c r="FG118" s="156"/>
      <c r="FH118" s="157"/>
      <c r="FI118" s="157"/>
      <c r="FJ118" s="157"/>
      <c r="FK118" s="157"/>
      <c r="FL118" s="157"/>
      <c r="FM118" s="157"/>
      <c r="FN118" s="157"/>
      <c r="FO118" s="157"/>
      <c r="FP118" s="157"/>
      <c r="FQ118" s="157"/>
      <c r="FR118" s="157"/>
      <c r="FS118" s="157"/>
      <c r="FT118" s="157"/>
      <c r="FU118" s="160"/>
      <c r="FV118" s="159">
        <v>0</v>
      </c>
      <c r="FW118" s="161">
        <v>0</v>
      </c>
      <c r="FX118" s="161">
        <v>0</v>
      </c>
      <c r="FY118" s="161">
        <v>0</v>
      </c>
      <c r="FZ118" s="161">
        <v>0</v>
      </c>
      <c r="GA118" s="157">
        <v>0</v>
      </c>
      <c r="GB118" s="161">
        <v>0</v>
      </c>
      <c r="GC118" s="161">
        <v>0</v>
      </c>
      <c r="GD118" s="161">
        <v>0</v>
      </c>
      <c r="GE118" s="162">
        <v>0</v>
      </c>
    </row>
    <row r="119" spans="1:187" s="48" customFormat="1" ht="16.5" thickBot="1" x14ac:dyDescent="0.3">
      <c r="A119" s="163"/>
      <c r="B119" s="148" t="s">
        <v>4</v>
      </c>
      <c r="C119" s="125">
        <f t="shared" ref="C119:AH119" si="60">C118+C116+C115+C114+C113+C111+C112+C103+C100+C99+C101+C98+C97+C96+C95+C84+C81+C78+C73+C70+C65+C64+C56+C52+C50+C49+C48+C47+C46+C43+C42+C41+C30+C29+C28+C25+C23+C22+C9+C8</f>
        <v>640364395</v>
      </c>
      <c r="D119" s="125">
        <f t="shared" si="60"/>
        <v>168479134</v>
      </c>
      <c r="E119" s="125">
        <f t="shared" si="60"/>
        <v>163592603</v>
      </c>
      <c r="F119" s="125">
        <f t="shared" si="60"/>
        <v>152159912</v>
      </c>
      <c r="G119" s="126">
        <f t="shared" si="60"/>
        <v>156132746</v>
      </c>
      <c r="H119" s="159">
        <f t="shared" si="60"/>
        <v>189091111</v>
      </c>
      <c r="I119" s="157">
        <f t="shared" si="60"/>
        <v>47511337</v>
      </c>
      <c r="J119" s="157">
        <f t="shared" si="60"/>
        <v>47816323</v>
      </c>
      <c r="K119" s="157">
        <f t="shared" si="60"/>
        <v>46870982</v>
      </c>
      <c r="L119" s="158">
        <f t="shared" si="60"/>
        <v>46892469</v>
      </c>
      <c r="M119" s="164">
        <f t="shared" si="60"/>
        <v>193575</v>
      </c>
      <c r="N119" s="130">
        <f t="shared" si="60"/>
        <v>48178</v>
      </c>
      <c r="O119" s="130">
        <f t="shared" si="60"/>
        <v>48430</v>
      </c>
      <c r="P119" s="130">
        <f t="shared" si="60"/>
        <v>48389</v>
      </c>
      <c r="Q119" s="130">
        <f t="shared" si="60"/>
        <v>48578</v>
      </c>
      <c r="R119" s="130">
        <f t="shared" si="60"/>
        <v>77720590</v>
      </c>
      <c r="S119" s="130">
        <f t="shared" si="60"/>
        <v>19442381</v>
      </c>
      <c r="T119" s="130">
        <f t="shared" si="60"/>
        <v>19523735</v>
      </c>
      <c r="U119" s="130">
        <f t="shared" si="60"/>
        <v>19329629</v>
      </c>
      <c r="V119" s="130">
        <f t="shared" si="60"/>
        <v>19424845</v>
      </c>
      <c r="W119" s="165">
        <f t="shared" si="60"/>
        <v>10316</v>
      </c>
      <c r="X119" s="130">
        <f t="shared" si="60"/>
        <v>2569</v>
      </c>
      <c r="Y119" s="130">
        <f t="shared" si="60"/>
        <v>2579</v>
      </c>
      <c r="Z119" s="130">
        <f t="shared" si="60"/>
        <v>2574</v>
      </c>
      <c r="AA119" s="130">
        <f t="shared" si="60"/>
        <v>2594</v>
      </c>
      <c r="AB119" s="130">
        <f t="shared" si="60"/>
        <v>27542374</v>
      </c>
      <c r="AC119" s="130">
        <f t="shared" si="60"/>
        <v>6860778</v>
      </c>
      <c r="AD119" s="130">
        <f t="shared" si="60"/>
        <v>6879309</v>
      </c>
      <c r="AE119" s="130">
        <f t="shared" si="60"/>
        <v>6875604</v>
      </c>
      <c r="AF119" s="130">
        <f t="shared" si="60"/>
        <v>6926683</v>
      </c>
      <c r="AG119" s="165">
        <f t="shared" si="60"/>
        <v>7215</v>
      </c>
      <c r="AH119" s="130">
        <f t="shared" si="60"/>
        <v>1880</v>
      </c>
      <c r="AI119" s="130">
        <f t="shared" ref="AI119:BN119" si="61">AI118+AI116+AI115+AI114+AI113+AI111+AI112+AI103+AI100+AI99+AI101+AI98+AI97+AI96+AI95+AI84+AI81+AI78+AI73+AI70+AI65+AI64+AI56+AI52+AI50+AI49+AI48+AI47+AI46+AI43+AI42+AI41+AI30+AI29+AI28+AI25+AI23+AI22+AI9+AI8</f>
        <v>1906</v>
      </c>
      <c r="AJ119" s="130">
        <f t="shared" si="61"/>
        <v>1744</v>
      </c>
      <c r="AK119" s="130">
        <f t="shared" si="61"/>
        <v>1685</v>
      </c>
      <c r="AL119" s="130">
        <f t="shared" si="61"/>
        <v>22272783</v>
      </c>
      <c r="AM119" s="130">
        <f t="shared" si="61"/>
        <v>5933786</v>
      </c>
      <c r="AN119" s="130">
        <f t="shared" si="61"/>
        <v>5989064</v>
      </c>
      <c r="AO119" s="130">
        <f t="shared" si="61"/>
        <v>5264213</v>
      </c>
      <c r="AP119" s="130">
        <f t="shared" si="61"/>
        <v>5085720</v>
      </c>
      <c r="AQ119" s="165">
        <f t="shared" si="61"/>
        <v>20135</v>
      </c>
      <c r="AR119" s="130">
        <f t="shared" si="61"/>
        <v>5055</v>
      </c>
      <c r="AS119" s="130">
        <f t="shared" si="61"/>
        <v>5026</v>
      </c>
      <c r="AT119" s="130">
        <f t="shared" si="61"/>
        <v>5028</v>
      </c>
      <c r="AU119" s="130">
        <f t="shared" si="61"/>
        <v>5026</v>
      </c>
      <c r="AV119" s="130">
        <f t="shared" si="61"/>
        <v>19439626</v>
      </c>
      <c r="AW119" s="130">
        <f t="shared" si="61"/>
        <v>4879854</v>
      </c>
      <c r="AX119" s="130">
        <f t="shared" si="61"/>
        <v>4853011</v>
      </c>
      <c r="AY119" s="130">
        <f t="shared" si="61"/>
        <v>4854764</v>
      </c>
      <c r="AZ119" s="130">
        <f t="shared" si="61"/>
        <v>4851997</v>
      </c>
      <c r="BA119" s="164">
        <f t="shared" si="61"/>
        <v>33251</v>
      </c>
      <c r="BB119" s="130">
        <f t="shared" si="61"/>
        <v>8174</v>
      </c>
      <c r="BC119" s="130">
        <f t="shared" si="61"/>
        <v>8350</v>
      </c>
      <c r="BD119" s="130">
        <f t="shared" si="61"/>
        <v>8336</v>
      </c>
      <c r="BE119" s="130">
        <f t="shared" si="61"/>
        <v>8391</v>
      </c>
      <c r="BF119" s="130">
        <f t="shared" si="61"/>
        <v>31654151</v>
      </c>
      <c r="BG119" s="130">
        <f t="shared" si="61"/>
        <v>7779140</v>
      </c>
      <c r="BH119" s="130">
        <f t="shared" si="61"/>
        <v>7955808</v>
      </c>
      <c r="BI119" s="130">
        <f t="shared" si="61"/>
        <v>7931377</v>
      </c>
      <c r="BJ119" s="132">
        <f t="shared" si="61"/>
        <v>7987826</v>
      </c>
      <c r="BK119" s="165">
        <f t="shared" si="61"/>
        <v>10461587</v>
      </c>
      <c r="BL119" s="130">
        <f t="shared" si="61"/>
        <v>2615398</v>
      </c>
      <c r="BM119" s="130">
        <f t="shared" si="61"/>
        <v>2615396</v>
      </c>
      <c r="BN119" s="130">
        <f t="shared" si="61"/>
        <v>2615395</v>
      </c>
      <c r="BO119" s="130">
        <f t="shared" ref="BO119:CT119" si="62">BO118+BO116+BO115+BO114+BO113+BO111+BO112+BO103+BO100+BO99+BO101+BO98+BO97+BO96+BO95+BO84+BO81+BO78+BO73+BO70+BO65+BO64+BO56+BO52+BO50+BO49+BO48+BO47+BO46+BO43+BO42+BO41+BO30+BO29+BO28+BO25+BO23+BO22+BO9+BO8</f>
        <v>2615398</v>
      </c>
      <c r="BP119" s="164">
        <f t="shared" si="62"/>
        <v>10569</v>
      </c>
      <c r="BQ119" s="130">
        <f t="shared" si="62"/>
        <v>2649</v>
      </c>
      <c r="BR119" s="130">
        <f t="shared" si="62"/>
        <v>2657</v>
      </c>
      <c r="BS119" s="130">
        <f t="shared" si="62"/>
        <v>2667</v>
      </c>
      <c r="BT119" s="130">
        <f t="shared" si="62"/>
        <v>2596</v>
      </c>
      <c r="BU119" s="130">
        <f t="shared" si="62"/>
        <v>7858733</v>
      </c>
      <c r="BV119" s="130">
        <f t="shared" si="62"/>
        <v>1965200</v>
      </c>
      <c r="BW119" s="130">
        <f t="shared" si="62"/>
        <v>1964052</v>
      </c>
      <c r="BX119" s="130">
        <f t="shared" si="62"/>
        <v>1963878</v>
      </c>
      <c r="BY119" s="132">
        <f t="shared" si="62"/>
        <v>1965603</v>
      </c>
      <c r="BZ119" s="165">
        <f t="shared" si="62"/>
        <v>556</v>
      </c>
      <c r="CA119" s="130">
        <f t="shared" si="62"/>
        <v>139</v>
      </c>
      <c r="CB119" s="130">
        <f t="shared" si="62"/>
        <v>139</v>
      </c>
      <c r="CC119" s="130">
        <f t="shared" si="62"/>
        <v>139</v>
      </c>
      <c r="CD119" s="130">
        <f t="shared" si="62"/>
        <v>139</v>
      </c>
      <c r="CE119" s="130">
        <f t="shared" si="62"/>
        <v>501382</v>
      </c>
      <c r="CF119" s="130">
        <f t="shared" si="62"/>
        <v>125346</v>
      </c>
      <c r="CG119" s="130">
        <f t="shared" si="62"/>
        <v>125346</v>
      </c>
      <c r="CH119" s="130">
        <f t="shared" si="62"/>
        <v>125345</v>
      </c>
      <c r="CI119" s="130">
        <f t="shared" si="62"/>
        <v>125345</v>
      </c>
      <c r="CJ119" s="164">
        <f t="shared" si="62"/>
        <v>698</v>
      </c>
      <c r="CK119" s="130">
        <f t="shared" si="62"/>
        <v>150</v>
      </c>
      <c r="CL119" s="130">
        <f t="shared" si="62"/>
        <v>150</v>
      </c>
      <c r="CM119" s="130">
        <f t="shared" si="62"/>
        <v>149</v>
      </c>
      <c r="CN119" s="130">
        <f t="shared" si="62"/>
        <v>249</v>
      </c>
      <c r="CO119" s="130">
        <f t="shared" si="62"/>
        <v>176569</v>
      </c>
      <c r="CP119" s="130">
        <f t="shared" si="62"/>
        <v>44629</v>
      </c>
      <c r="CQ119" s="130">
        <f t="shared" si="62"/>
        <v>44629</v>
      </c>
      <c r="CR119" s="130">
        <f t="shared" si="62"/>
        <v>43655</v>
      </c>
      <c r="CS119" s="132">
        <f t="shared" si="62"/>
        <v>43656</v>
      </c>
      <c r="CT119" s="165">
        <f t="shared" si="62"/>
        <v>952</v>
      </c>
      <c r="CU119" s="130">
        <f t="shared" ref="CU119:DZ119" si="63">CU118+CU116+CU115+CU114+CU113+CU111+CU112+CU103+CU100+CU99+CU101+CU98+CU97+CU96+CU95+CU84+CU81+CU78+CU73+CU70+CU65+CU64+CU56+CU52+CU50+CU49+CU48+CU47+CU46+CU43+CU42+CU41+CU30+CU29+CU28+CU25+CU23+CU22+CU9+CU8</f>
        <v>236</v>
      </c>
      <c r="CV119" s="130">
        <f t="shared" si="63"/>
        <v>238</v>
      </c>
      <c r="CW119" s="130">
        <f t="shared" si="63"/>
        <v>240</v>
      </c>
      <c r="CX119" s="130">
        <f t="shared" si="63"/>
        <v>238</v>
      </c>
      <c r="CY119" s="130">
        <f t="shared" si="63"/>
        <v>1924903</v>
      </c>
      <c r="CZ119" s="130">
        <f t="shared" si="63"/>
        <v>480223</v>
      </c>
      <c r="DA119" s="130">
        <f t="shared" si="63"/>
        <v>481369</v>
      </c>
      <c r="DB119" s="130">
        <f t="shared" si="63"/>
        <v>482517</v>
      </c>
      <c r="DC119" s="130">
        <f t="shared" si="63"/>
        <v>480794</v>
      </c>
      <c r="DD119" s="164">
        <f t="shared" si="63"/>
        <v>6709</v>
      </c>
      <c r="DE119" s="130">
        <f t="shared" si="63"/>
        <v>1788</v>
      </c>
      <c r="DF119" s="130">
        <f t="shared" si="63"/>
        <v>1745</v>
      </c>
      <c r="DG119" s="130">
        <f t="shared" si="63"/>
        <v>1547</v>
      </c>
      <c r="DH119" s="130">
        <f t="shared" si="63"/>
        <v>1629</v>
      </c>
      <c r="DI119" s="130">
        <f t="shared" si="63"/>
        <v>299647073</v>
      </c>
      <c r="DJ119" s="130">
        <f t="shared" si="63"/>
        <v>82502739</v>
      </c>
      <c r="DK119" s="130">
        <f t="shared" si="63"/>
        <v>77611812</v>
      </c>
      <c r="DL119" s="130">
        <f t="shared" si="63"/>
        <v>67953968</v>
      </c>
      <c r="DM119" s="130">
        <f t="shared" si="63"/>
        <v>71578554</v>
      </c>
      <c r="DN119" s="130">
        <f t="shared" si="63"/>
        <v>2392</v>
      </c>
      <c r="DO119" s="130">
        <f t="shared" si="63"/>
        <v>615</v>
      </c>
      <c r="DP119" s="130">
        <f t="shared" si="63"/>
        <v>615</v>
      </c>
      <c r="DQ119" s="130">
        <f t="shared" si="63"/>
        <v>564</v>
      </c>
      <c r="DR119" s="130">
        <f t="shared" si="63"/>
        <v>598</v>
      </c>
      <c r="DS119" s="130">
        <f t="shared" si="63"/>
        <v>68179460</v>
      </c>
      <c r="DT119" s="130">
        <f t="shared" si="63"/>
        <v>17360400</v>
      </c>
      <c r="DU119" s="130">
        <f t="shared" si="63"/>
        <v>17381667</v>
      </c>
      <c r="DV119" s="130">
        <f t="shared" si="63"/>
        <v>16488042</v>
      </c>
      <c r="DW119" s="132">
        <f t="shared" si="63"/>
        <v>16949351</v>
      </c>
      <c r="DX119" s="165">
        <f t="shared" si="63"/>
        <v>31113032</v>
      </c>
      <c r="DY119" s="130">
        <f t="shared" si="63"/>
        <v>7747141</v>
      </c>
      <c r="DZ119" s="130">
        <f t="shared" si="63"/>
        <v>7809229</v>
      </c>
      <c r="EA119" s="130">
        <f t="shared" ref="EA119:FF119" si="64">EA118+EA116+EA115+EA114+EA113+EA111+EA112+EA103+EA100+EA99+EA101+EA98+EA97+EA96+EA95+EA84+EA81+EA78+EA73+EA70+EA65+EA64+EA56+EA52+EA50+EA49+EA48+EA47+EA46+EA43+EA42+EA41+EA30+EA29+EA28+EA25+EA23+EA22+EA9+EA8</f>
        <v>7813002</v>
      </c>
      <c r="EB119" s="130">
        <f t="shared" si="64"/>
        <v>7743660</v>
      </c>
      <c r="EC119" s="164">
        <f t="shared" si="64"/>
        <v>28629</v>
      </c>
      <c r="ED119" s="130">
        <f t="shared" si="64"/>
        <v>7069</v>
      </c>
      <c r="EE119" s="130">
        <f t="shared" si="64"/>
        <v>7247</v>
      </c>
      <c r="EF119" s="130">
        <f t="shared" si="64"/>
        <v>7251</v>
      </c>
      <c r="EG119" s="130">
        <f t="shared" si="64"/>
        <v>7062</v>
      </c>
      <c r="EH119" s="130">
        <f t="shared" si="64"/>
        <v>109465</v>
      </c>
      <c r="EI119" s="130">
        <f t="shared" si="64"/>
        <v>27227</v>
      </c>
      <c r="EJ119" s="130">
        <f t="shared" si="64"/>
        <v>27506</v>
      </c>
      <c r="EK119" s="130">
        <f t="shared" si="64"/>
        <v>27524</v>
      </c>
      <c r="EL119" s="130">
        <f t="shared" si="64"/>
        <v>27208</v>
      </c>
      <c r="EM119" s="130">
        <f t="shared" si="64"/>
        <v>25257550</v>
      </c>
      <c r="EN119" s="130">
        <f t="shared" si="64"/>
        <v>6283329</v>
      </c>
      <c r="EO119" s="130">
        <f t="shared" si="64"/>
        <v>6345417</v>
      </c>
      <c r="EP119" s="130">
        <f t="shared" si="64"/>
        <v>6349423</v>
      </c>
      <c r="EQ119" s="130">
        <f t="shared" si="64"/>
        <v>6279381</v>
      </c>
      <c r="ER119" s="165">
        <f t="shared" si="64"/>
        <v>3109</v>
      </c>
      <c r="ES119" s="130">
        <f t="shared" si="64"/>
        <v>777</v>
      </c>
      <c r="ET119" s="130">
        <f t="shared" si="64"/>
        <v>777</v>
      </c>
      <c r="EU119" s="130">
        <f t="shared" si="64"/>
        <v>777</v>
      </c>
      <c r="EV119" s="130">
        <f t="shared" si="64"/>
        <v>778</v>
      </c>
      <c r="EW119" s="130">
        <f t="shared" si="64"/>
        <v>12239</v>
      </c>
      <c r="EX119" s="130">
        <f t="shared" si="64"/>
        <v>3059</v>
      </c>
      <c r="EY119" s="130">
        <f t="shared" si="64"/>
        <v>3059</v>
      </c>
      <c r="EZ119" s="130">
        <f t="shared" si="64"/>
        <v>3059</v>
      </c>
      <c r="FA119" s="130">
        <f t="shared" si="64"/>
        <v>3062</v>
      </c>
      <c r="FB119" s="130">
        <f t="shared" si="64"/>
        <v>2856035</v>
      </c>
      <c r="FC119" s="130">
        <f t="shared" si="64"/>
        <v>713834</v>
      </c>
      <c r="FD119" s="130">
        <f t="shared" si="64"/>
        <v>713834</v>
      </c>
      <c r="FE119" s="130">
        <f t="shared" si="64"/>
        <v>713834</v>
      </c>
      <c r="FF119" s="130">
        <f t="shared" si="64"/>
        <v>714533</v>
      </c>
      <c r="FG119" s="164">
        <f t="shared" ref="FG119:GE119" si="65">FG118+FG116+FG115+FG114+FG113+FG111+FG112+FG103+FG100+FG99+FG101+FG98+FG97+FG96+FG95+FG84+FG81+FG78+FG73+FG70+FG65+FG64+FG56+FG52+FG50+FG49+FG48+FG47+FG46+FG43+FG42+FG41+FG30+FG29+FG28+FG25+FG23+FG22+FG9+FG8</f>
        <v>4536</v>
      </c>
      <c r="FH119" s="130">
        <f t="shared" si="65"/>
        <v>1134</v>
      </c>
      <c r="FI119" s="130">
        <f t="shared" si="65"/>
        <v>1134</v>
      </c>
      <c r="FJ119" s="130">
        <f t="shared" si="65"/>
        <v>1134</v>
      </c>
      <c r="FK119" s="130">
        <f t="shared" si="65"/>
        <v>1134</v>
      </c>
      <c r="FL119" s="130">
        <f t="shared" si="65"/>
        <v>12850</v>
      </c>
      <c r="FM119" s="130">
        <f t="shared" si="65"/>
        <v>3213</v>
      </c>
      <c r="FN119" s="130">
        <f t="shared" si="65"/>
        <v>3213</v>
      </c>
      <c r="FO119" s="130">
        <f t="shared" si="65"/>
        <v>3212</v>
      </c>
      <c r="FP119" s="130">
        <f t="shared" si="65"/>
        <v>3212</v>
      </c>
      <c r="FQ119" s="130">
        <f t="shared" si="65"/>
        <v>2999447</v>
      </c>
      <c r="FR119" s="130">
        <f t="shared" si="65"/>
        <v>749978</v>
      </c>
      <c r="FS119" s="130">
        <f t="shared" si="65"/>
        <v>749978</v>
      </c>
      <c r="FT119" s="130">
        <f t="shared" si="65"/>
        <v>749745</v>
      </c>
      <c r="FU119" s="132">
        <f t="shared" si="65"/>
        <v>749746</v>
      </c>
      <c r="FV119" s="165">
        <f t="shared" si="65"/>
        <v>14048</v>
      </c>
      <c r="FW119" s="130">
        <f t="shared" si="65"/>
        <v>4163</v>
      </c>
      <c r="FX119" s="130">
        <f t="shared" si="65"/>
        <v>3334</v>
      </c>
      <c r="FY119" s="130">
        <f t="shared" si="65"/>
        <v>3228</v>
      </c>
      <c r="FZ119" s="130">
        <f t="shared" si="65"/>
        <v>3323</v>
      </c>
      <c r="GA119" s="130">
        <f t="shared" si="65"/>
        <v>52333719</v>
      </c>
      <c r="GB119" s="130">
        <f t="shared" si="65"/>
        <v>13357517</v>
      </c>
      <c r="GC119" s="130">
        <f t="shared" si="65"/>
        <v>12973572</v>
      </c>
      <c r="GD119" s="130">
        <f t="shared" si="65"/>
        <v>13033918</v>
      </c>
      <c r="GE119" s="130">
        <f t="shared" si="65"/>
        <v>12968712</v>
      </c>
    </row>
    <row r="120" spans="1:187" x14ac:dyDescent="0.25">
      <c r="A120" s="166"/>
      <c r="B120" s="167" t="s">
        <v>282</v>
      </c>
      <c r="C120" s="168">
        <f>C117+C110+CC60109+C108+C107+C106+C105+C104++C102+C94+C93+C92+C91+C90+C89+C87+C86+C85+C83+C82+C80++C79+C77+C76+C75+C74+C72+C71+C69+C68++C67+C66+C63+C59+C58+C57+C55+C54+C53+C51+C45+C40+C39+C38+C37+C36+C35+C34+C33+C32+C31+C27+C26+C24+C21+C20+C19+C18+C17+C16+C15+C14+C13+C12+C11+C10+C60+C61+C62</f>
        <v>52167353</v>
      </c>
      <c r="D120" s="168">
        <f t="shared" ref="D120:I120" si="66">D117+D110+CD60109+D108+D107+D106+D105+D104++D102+D94+D93+D92+D91+D90+D89+D87+D86+D85+D83+D82+D80++D79+D77+D76+D75+D74+D72+D71+D69+D68++D67+D66+D63+D59+D58+D57+D55+D54+D53+D51+D45+D40+D39+D38+D37+D36+D35+D34+D33+D32+D31+D27+D26+D24+D21+D20+D19+D18+D17+D16+D15+D14+D13+D12+D11+D10+D60+D61+D62</f>
        <v>13130776.5</v>
      </c>
      <c r="E120" s="168">
        <f t="shared" si="66"/>
        <v>12831014</v>
      </c>
      <c r="F120" s="168">
        <f t="shared" si="66"/>
        <v>12659334.5</v>
      </c>
      <c r="G120" s="168">
        <f t="shared" si="66"/>
        <v>13546228</v>
      </c>
      <c r="H120" s="168">
        <f t="shared" si="66"/>
        <v>50834242</v>
      </c>
      <c r="I120" s="168">
        <f t="shared" si="66"/>
        <v>12920803</v>
      </c>
      <c r="J120" s="168">
        <f t="shared" ref="J120" si="67">J117+J110+CJ60109+J108+J107+J106+J105+J104++J102+J94+J93+J92+J91+J90+J89+J87+J86+J85+J83+J82+J80++J79+J77+J76+J75+J74+J72+J71+J69+J68++J67+J66+J63+J59+J58+J57+J55+J54+J53+J51+J45+J40+J39+J38+J37+J36+J35+J34+J33+J32+J31+J27+J26+J24+J21+J20+J19+J18+J17+J16+J15+J14+J13+J12+J11+J10+J60+J61+J62</f>
        <v>12508352</v>
      </c>
      <c r="K120" s="168">
        <f t="shared" ref="K120" si="68">K117+K110+CK60109+K108+K107+K106+K105+K104++K102+K94+K93+K92+K91+K90+K89+K87+K86+K85+K83+K82+K80++K79+K77+K76+K75+K74+K72+K71+K69+K68++K67+K66+K63+K59+K58+K57+K55+K54+K53+K51+K45+K40+K39+K38+K37+K36+K35+K34+K33+K32+K31+K27+K26+K24+K21+K20+K19+K18+K17+K16+K15+K14+K13+K12+K11+K10+K60+K61+K62</f>
        <v>12329575</v>
      </c>
      <c r="L120" s="168">
        <f t="shared" ref="L120" si="69">L117+L110+CL60109+L108+L107+L106+L105+L104++L102+L94+L93+L92+L91+L90+L89+L87+L86+L85+L83+L82+L80++L79+L77+L76+L75+L74+L72+L71+L69+L68++L67+L66+L63+L59+L58+L57+L55+L54+L53+L51+L45+L40+L39+L38+L37+L36+L35+L34+L33+L32+L31+L27+L26+L24+L21+L20+L19+L18+L17+L16+L15+L14+L13+L12+L11+L10+L60+L61+L62</f>
        <v>13075512</v>
      </c>
      <c r="M120" s="168">
        <f t="shared" ref="M120" si="70">M117+M110+CM60109+M108+M107+M106+M105+M104++M102+M94+M93+M92+M91+M90+M89+M87+M86+M85+M83+M82+M80++M79+M77+M76+M75+M74+M72+M71+M69+M68++M67+M66+M63+M59+M58+M57+M55+M54+M53+M51+M45+M40+M39+M38+M37+M36+M35+M34+M33+M32+M31+M27+M26+M24+M21+M20+M19+M18+M17+M16+M15+M14+M13+M12+M11+M10+M60+M61+M62</f>
        <v>11372</v>
      </c>
      <c r="N120" s="168">
        <f t="shared" ref="N120" si="71">N117+N110+CN60109+N108+N107+N106+N105+N104++N102+N94+N93+N92+N91+N90+N89+N87+N86+N85+N83+N82+N80++N79+N77+N76+N75+N74+N72+N71+N69+N68++N67+N66+N63+N59+N58+N57+N55+N54+N53+N51+N45+N40+N39+N38+N37+N36+N35+N34+N33+N32+N31+N27+N26+N24+N21+N20+N19+N18+N17+N16+N15+N14+N13+N12+N11+N10+N60+N61+N62</f>
        <v>2905</v>
      </c>
      <c r="O120" s="168">
        <f t="shared" ref="O120" si="72">O117+O110+CO60109+O108+O107+O106+O105+O104++O102+O94+O93+O92+O91+O90+O89+O87+O86+O85+O83+O82+O80++O79+O77+O76+O75+O74+O72+O71+O69+O68++O67+O66+O63+O59+O58+O57+O55+O54+O53+O51+O45+O40+O39+O38+O37+O36+O35+O34+O33+O32+O31+O27+O26+O24+O21+O20+O19+O18+O17+O16+O15+O14+O13+O12+O11+O10+O60+O61+O62</f>
        <v>2850</v>
      </c>
      <c r="P120" s="168">
        <f t="shared" ref="P120" si="73">P117+P110+CP60109+P108+P107+P106+P105+P104++P102+P94+P93+P92+P91+P90+P89+P87+P86+P85+P83+P82+P80++P79+P77+P76+P75+P74+P72+P71+P69+P68++P67+P66+P63+P59+P58+P57+P55+P54+P53+P51+P45+P40+P39+P38+P37+P36+P35+P34+P33+P32+P31+P27+P26+P24+P21+P20+P19+P18+P17+P16+P15+P14+P13+P12+P11+P10+P60+P61+P62</f>
        <v>2772</v>
      </c>
      <c r="Q120" s="168">
        <f t="shared" ref="Q120" si="74">Q117+Q110+CQ60109+Q108+Q107+Q106+Q105+Q104++Q102+Q94+Q93+Q92+Q91+Q90+Q89+Q87+Q86+Q85+Q83+Q82+Q80++Q79+Q77+Q76+Q75+Q74+Q72+Q71+Q69+Q68++Q67+Q66+Q63+Q59+Q58+Q57+Q55+Q54+Q53+Q51+Q45+Q40+Q39+Q38+Q37+Q36+Q35+Q34+Q33+Q32+Q31+Q27+Q26+Q24+Q21+Q20+Q19+Q18+Q17+Q16+Q15+Q14+Q13+Q12+Q11+Q10+Q60+Q61+Q62</f>
        <v>2845</v>
      </c>
      <c r="R120" s="168">
        <f t="shared" ref="R120" si="75">R117+R110+CR60109+R108+R107+R106+R105+R104++R102+R94+R93+R92+R91+R90+R89+R87+R86+R85+R83+R82+R80++R79+R77+R76+R75+R74+R72+R71+R69+R68++R67+R66+R63+R59+R58+R57+R55+R54+R53+R51+R45+R40+R39+R38+R37+R36+R35+R34+R33+R32+R31+R27+R26+R24+R21+R20+R19+R18+R17+R16+R15+R14+R13+R12+R11+R10+R60+R61+R62</f>
        <v>1438477</v>
      </c>
      <c r="S120" s="168">
        <f t="shared" ref="S120" si="76">S117+S110+CS60109+S108+S107+S106+S105+S104++S102+S94+S93+S92+S91+S90+S89+S87+S86+S85+S83+S82+S80++S79+S77+S76+S75+S74+S72+S71+S69+S68++S67+S66+S63+S59+S58+S57+S55+S54+S53+S51+S45+S40+S39+S38+S37+S36+S35+S34+S33+S32+S31+S27+S26+S24+S21+S20+S19+S18+S17+S16+S15+S14+S13+S12+S11+S10+S60+S61+S62</f>
        <v>423879</v>
      </c>
      <c r="T120" s="168">
        <f t="shared" ref="T120" si="77">T117+T110+CT60109+T108+T107+T106+T105+T104++T102+T94+T93+T92+T91+T90+T89+T87+T86+T85+T83+T82+T80++T79+T77+T76+T75+T74+T72+T71+T69+T68++T67+T66+T63+T59+T58+T57+T55+T54+T53+T51+T45+T40+T39+T38+T37+T36+T35+T34+T33+T32+T31+T27+T26+T24+T21+T20+T19+T18+T17+T16+T15+T14+T13+T12+T11+T10+T60+T61+T62</f>
        <v>370968</v>
      </c>
      <c r="U120" s="168">
        <f t="shared" ref="U120" si="78">U117+U110+CU60109+U108+U107+U106+U105+U104++U102+U94+U93+U92+U91+U90+U89+U87+U86+U85+U83+U82+U80++U79+U77+U76+U75+U74+U72+U71+U69+U68++U67+U66+U63+U59+U58+U57+U55+U54+U53+U51+U45+U40+U39+U38+U37+U36+U35+U34+U33+U32+U31+U27+U26+U24+U21+U20+U19+U18+U17+U16+U15+U14+U13+U12+U11+U10+U60+U61+U62</f>
        <v>285935</v>
      </c>
      <c r="V120" s="168">
        <f t="shared" ref="V120" si="79">V117+V110+CV60109+V108+V107+V106+V105+V104++V102+V94+V93+V92+V91+V90+V89+V87+V86+V85+V83+V82+V80++V79+V77+V76+V75+V74+V72+V71+V69+V68++V67+V66+V63+V59+V58+V57+V55+V54+V53+V51+V45+V40+V39+V38+V37+V36+V35+V34+V33+V32+V31+V27+V26+V24+V21+V20+V19+V18+V17+V16+V15+V14+V13+V12+V11+V10+V60+V61+V62</f>
        <v>357695</v>
      </c>
      <c r="W120" s="168">
        <f t="shared" ref="W120" si="80">W117+W110+CW60109+W108+W107+W106+W105+W104++W102+W94+W93+W92+W91+W90+W89+W87+W86+W85+W83+W82+W80++W79+W77+W76+W75+W74+W72+W71+W69+W68++W67+W66+W63+W59+W58+W57+W55+W54+W53+W51+W45+W40+W39+W38+W37+W36+W35+W34+W33+W32+W31+W27+W26+W24+W21+W20+W19+W18+W17+W16+W15+W14+W13+W12+W11+W10+W60+W61+W62</f>
        <v>0</v>
      </c>
      <c r="X120" s="168">
        <f t="shared" ref="X120" si="81">X117+X110+CX60109+X108+X107+X106+X105+X104++X102+X94+X93+X92+X91+X90+X89+X87+X86+X85+X83+X82+X80++X79+X77+X76+X75+X74+X72+X71+X69+X68++X67+X66+X63+X59+X58+X57+X55+X54+X53+X51+X45+X40+X39+X38+X37+X36+X35+X34+X33+X32+X31+X27+X26+X24+X21+X20+X19+X18+X17+X16+X15+X14+X13+X12+X11+X10+X60+X61+X62</f>
        <v>0</v>
      </c>
      <c r="Y120" s="168">
        <f t="shared" ref="Y120" si="82">Y117+Y110+CY60109+Y108+Y107+Y106+Y105+Y104++Y102+Y94+Y93+Y92+Y91+Y90+Y89+Y87+Y86+Y85+Y83+Y82+Y80++Y79+Y77+Y76+Y75+Y74+Y72+Y71+Y69+Y68++Y67+Y66+Y63+Y59+Y58+Y57+Y55+Y54+Y53+Y51+Y45+Y40+Y39+Y38+Y37+Y36+Y35+Y34+Y33+Y32+Y31+Y27+Y26+Y24+Y21+Y20+Y19+Y18+Y17+Y16+Y15+Y14+Y13+Y12+Y11+Y10+Y60+Y61+Y62</f>
        <v>0</v>
      </c>
      <c r="Z120" s="168">
        <f t="shared" ref="Z120" si="83">Z117+Z110+CZ60109+Z108+Z107+Z106+Z105+Z104++Z102+Z94+Z93+Z92+Z91+Z90+Z89+Z87+Z86+Z85+Z83+Z82+Z80++Z79+Z77+Z76+Z75+Z74+Z72+Z71+Z69+Z68++Z67+Z66+Z63+Z59+Z58+Z57+Z55+Z54+Z53+Z51+Z45+Z40+Z39+Z38+Z37+Z36+Z35+Z34+Z33+Z32+Z31+Z27+Z26+Z24+Z21+Z20+Z19+Z18+Z17+Z16+Z15+Z14+Z13+Z12+Z11+Z10+Z60+Z61+Z62</f>
        <v>0</v>
      </c>
      <c r="AA120" s="168">
        <f t="shared" ref="AA120" si="84">AA117+AA110+DA60109+AA108+AA107+AA106+AA105+AA104++AA102+AA94+AA93+AA92+AA91+AA90+AA89+AA87+AA86+AA85+AA83+AA82+AA80++AA79+AA77+AA76+AA75+AA74+AA72+AA71+AA69+AA68++AA67+AA66+AA63+AA59+AA58+AA57+AA55+AA54+AA53+AA51+AA45+AA40+AA39+AA38+AA37+AA36+AA35+AA34+AA33+AA32+AA31+AA27+AA26+AA24+AA21+AA20+AA19+AA18+AA17+AA16+AA15+AA14+AA13+AA12+AA11+AA10+AA60+AA61+AA62</f>
        <v>0</v>
      </c>
      <c r="AB120" s="168">
        <f t="shared" ref="AB120" si="85">AB117+AB110+DB60109+AB108+AB107+AB106+AB105+AB104++AB102+AB94+AB93+AB92+AB91+AB90+AB89+AB87+AB86+AB85+AB83+AB82+AB80++AB79+AB77+AB76+AB75+AB74+AB72+AB71+AB69+AB68++AB67+AB66+AB63+AB59+AB58+AB57+AB55+AB54+AB53+AB51+AB45+AB40+AB39+AB38+AB37+AB36+AB35+AB34+AB33+AB32+AB31+AB27+AB26+AB24+AB21+AB20+AB19+AB18+AB17+AB16+AB15+AB14+AB13+AB12+AB11+AB10+AB60+AB61+AB62</f>
        <v>0</v>
      </c>
      <c r="AC120" s="168">
        <f t="shared" ref="AC120" si="86">AC117+AC110+DC60109+AC108+AC107+AC106+AC105+AC104++AC102+AC94+AC93+AC92+AC91+AC90+AC89+AC87+AC86+AC85+AC83+AC82+AC80++AC79+AC77+AC76+AC75+AC74+AC72+AC71+AC69+AC68++AC67+AC66+AC63+AC59+AC58+AC57+AC55+AC54+AC53+AC51+AC45+AC40+AC39+AC38+AC37+AC36+AC35+AC34+AC33+AC32+AC31+AC27+AC26+AC24+AC21+AC20+AC19+AC18+AC17+AC16+AC15+AC14+AC13+AC12+AC11+AC10+AC60+AC61+AC62</f>
        <v>0</v>
      </c>
      <c r="AD120" s="168">
        <f t="shared" ref="AD120" si="87">AD117+AD110+DD60109+AD108+AD107+AD106+AD105+AD104++AD102+AD94+AD93+AD92+AD91+AD90+AD89+AD87+AD86+AD85+AD83+AD82+AD80++AD79+AD77+AD76+AD75+AD74+AD72+AD71+AD69+AD68++AD67+AD66+AD63+AD59+AD58+AD57+AD55+AD54+AD53+AD51+AD45+AD40+AD39+AD38+AD37+AD36+AD35+AD34+AD33+AD32+AD31+AD27+AD26+AD24+AD21+AD20+AD19+AD18+AD17+AD16+AD15+AD14+AD13+AD12+AD11+AD10+AD60+AD61+AD62</f>
        <v>0</v>
      </c>
      <c r="AE120" s="168">
        <f t="shared" ref="AE120" si="88">AE117+AE110+DE60109+AE108+AE107+AE106+AE105+AE104++AE102+AE94+AE93+AE92+AE91+AE90+AE89+AE87+AE86+AE85+AE83+AE82+AE80++AE79+AE77+AE76+AE75+AE74+AE72+AE71+AE69+AE68++AE67+AE66+AE63+AE59+AE58+AE57+AE55+AE54+AE53+AE51+AE45+AE40+AE39+AE38+AE37+AE36+AE35+AE34+AE33+AE32+AE31+AE27+AE26+AE24+AE21+AE20+AE19+AE18+AE17+AE16+AE15+AE14+AE13+AE12+AE11+AE10+AE60+AE61+AE62</f>
        <v>0</v>
      </c>
      <c r="AF120" s="168">
        <f t="shared" ref="AF120" si="89">AF117+AF110+DF60109+AF108+AF107+AF106+AF105+AF104++AF102+AF94+AF93+AF92+AF91+AF90+AF89+AF87+AF86+AF85+AF83+AF82+AF80++AF79+AF77+AF76+AF75+AF74+AF72+AF71+AF69+AF68++AF67+AF66+AF63+AF59+AF58+AF57+AF55+AF54+AF53+AF51+AF45+AF40+AF39+AF38+AF37+AF36+AF35+AF34+AF33+AF32+AF31+AF27+AF26+AF24+AF21+AF20+AF19+AF18+AF17+AF16+AF15+AF14+AF13+AF12+AF11+AF10+AF60+AF61+AF62</f>
        <v>0</v>
      </c>
      <c r="AG120" s="168">
        <f t="shared" ref="AG120" si="90">AG117+AG110+DG60109+AG108+AG107+AG106+AG105+AG104++AG102+AG94+AG93+AG92+AG91+AG90+AG89+AG87+AG86+AG85+AG83+AG82+AG80++AG79+AG77+AG76+AG75+AG74+AG72+AG71+AG69+AG68++AG67+AG66+AG63+AG59+AG58+AG57+AG55+AG54+AG53+AG51+AG45+AG40+AG39+AG38+AG37+AG36+AG35+AG34+AG33+AG32+AG31+AG27+AG26+AG24+AG21+AG20+AG19+AG18+AG17+AG16+AG15+AG14+AG13+AG12+AG11+AG10+AG60+AG61+AG62</f>
        <v>0</v>
      </c>
      <c r="AH120" s="168">
        <f t="shared" ref="AH120" si="91">AH117+AH110+DH60109+AH108+AH107+AH106+AH105+AH104++AH102+AH94+AH93+AH92+AH91+AH90+AH89+AH87+AH86+AH85+AH83+AH82+AH80++AH79+AH77+AH76+AH75+AH74+AH72+AH71+AH69+AH68++AH67+AH66+AH63+AH59+AH58+AH57+AH55+AH54+AH53+AH51+AH45+AH40+AH39+AH38+AH37+AH36+AH35+AH34+AH33+AH32+AH31+AH27+AH26+AH24+AH21+AH20+AH19+AH18+AH17+AH16+AH15+AH14+AH13+AH12+AH11+AH10+AH60+AH61+AH62</f>
        <v>0</v>
      </c>
      <c r="AI120" s="168">
        <f t="shared" ref="AI120" si="92">AI117+AI110+DI60109+AI108+AI107+AI106+AI105+AI104++AI102+AI94+AI93+AI92+AI91+AI90+AI89+AI87+AI86+AI85+AI83+AI82+AI80++AI79+AI77+AI76+AI75+AI74+AI72+AI71+AI69+AI68++AI67+AI66+AI63+AI59+AI58+AI57+AI55+AI54+AI53+AI51+AI45+AI40+AI39+AI38+AI37+AI36+AI35+AI34+AI33+AI32+AI31+AI27+AI26+AI24+AI21+AI20+AI19+AI18+AI17+AI16+AI15+AI14+AI13+AI12+AI11+AI10+AI60+AI61+AI62</f>
        <v>0</v>
      </c>
      <c r="AJ120" s="168">
        <f t="shared" ref="AJ120" si="93">AJ117+AJ110+DJ60109+AJ108+AJ107+AJ106+AJ105+AJ104++AJ102+AJ94+AJ93+AJ92+AJ91+AJ90+AJ89+AJ87+AJ86+AJ85+AJ83+AJ82+AJ80++AJ79+AJ77+AJ76+AJ75+AJ74+AJ72+AJ71+AJ69+AJ68++AJ67+AJ66+AJ63+AJ59+AJ58+AJ57+AJ55+AJ54+AJ53+AJ51+AJ45+AJ40+AJ39+AJ38+AJ37+AJ36+AJ35+AJ34+AJ33+AJ32+AJ31+AJ27+AJ26+AJ24+AJ21+AJ20+AJ19+AJ18+AJ17+AJ16+AJ15+AJ14+AJ13+AJ12+AJ11+AJ10+AJ60+AJ61+AJ62</f>
        <v>0</v>
      </c>
      <c r="AK120" s="168">
        <f t="shared" ref="AK120" si="94">AK117+AK110+DK60109+AK108+AK107+AK106+AK105+AK104++AK102+AK94+AK93+AK92+AK91+AK90+AK89+AK87+AK86+AK85+AK83+AK82+AK80++AK79+AK77+AK76+AK75+AK74+AK72+AK71+AK69+AK68++AK67+AK66+AK63+AK59+AK58+AK57+AK55+AK54+AK53+AK51+AK45+AK40+AK39+AK38+AK37+AK36+AK35+AK34+AK33+AK32+AK31+AK27+AK26+AK24+AK21+AK20+AK19+AK18+AK17+AK16+AK15+AK14+AK13+AK12+AK11+AK10+AK60+AK61+AK62</f>
        <v>0</v>
      </c>
      <c r="AL120" s="168">
        <f t="shared" ref="AL120" si="95">AL117+AL110+DL60109+AL108+AL107+AL106+AL105+AL104++AL102+AL94+AL93+AL92+AL91+AL90+AL89+AL87+AL86+AL85+AL83+AL82+AL80++AL79+AL77+AL76+AL75+AL74+AL72+AL71+AL69+AL68++AL67+AL66+AL63+AL59+AL58+AL57+AL55+AL54+AL53+AL51+AL45+AL40+AL39+AL38+AL37+AL36+AL35+AL34+AL33+AL32+AL31+AL27+AL26+AL24+AL21+AL20+AL19+AL18+AL17+AL16+AL15+AL14+AL13+AL12+AL11+AL10+AL60+AL61+AL62</f>
        <v>0</v>
      </c>
      <c r="AM120" s="168">
        <f t="shared" ref="AM120" si="96">AM117+AM110+DM60109+AM108+AM107+AM106+AM105+AM104++AM102+AM94+AM93+AM92+AM91+AM90+AM89+AM87+AM86+AM85+AM83+AM82+AM80++AM79+AM77+AM76+AM75+AM74+AM72+AM71+AM69+AM68++AM67+AM66+AM63+AM59+AM58+AM57+AM55+AM54+AM53+AM51+AM45+AM40+AM39+AM38+AM37+AM36+AM35+AM34+AM33+AM32+AM31+AM27+AM26+AM24+AM21+AM20+AM19+AM18+AM17+AM16+AM15+AM14+AM13+AM12+AM11+AM10+AM60+AM61+AM62</f>
        <v>0</v>
      </c>
      <c r="AN120" s="168">
        <f t="shared" ref="AN120" si="97">AN117+AN110+DN60109+AN108+AN107+AN106+AN105+AN104++AN102+AN94+AN93+AN92+AN91+AN90+AN89+AN87+AN86+AN85+AN83+AN82+AN80++AN79+AN77+AN76+AN75+AN74+AN72+AN71+AN69+AN68++AN67+AN66+AN63+AN59+AN58+AN57+AN55+AN54+AN53+AN51+AN45+AN40+AN39+AN38+AN37+AN36+AN35+AN34+AN33+AN32+AN31+AN27+AN26+AN24+AN21+AN20+AN19+AN18+AN17+AN16+AN15+AN14+AN13+AN12+AN11+AN10+AN60+AN61+AN62</f>
        <v>0</v>
      </c>
      <c r="AO120" s="168">
        <f t="shared" ref="AO120" si="98">AO117+AO110+DO60109+AO108+AO107+AO106+AO105+AO104++AO102+AO94+AO93+AO92+AO91+AO90+AO89+AO87+AO86+AO85+AO83+AO82+AO80++AO79+AO77+AO76+AO75+AO74+AO72+AO71+AO69+AO68++AO67+AO66+AO63+AO59+AO58+AO57+AO55+AO54+AO53+AO51+AO45+AO40+AO39+AO38+AO37+AO36+AO35+AO34+AO33+AO32+AO31+AO27+AO26+AO24+AO21+AO20+AO19+AO18+AO17+AO16+AO15+AO14+AO13+AO12+AO11+AO10+AO60+AO61+AO62</f>
        <v>0</v>
      </c>
      <c r="AP120" s="168">
        <f t="shared" ref="AP120" si="99">AP117+AP110+DP60109+AP108+AP107+AP106+AP105+AP104++AP102+AP94+AP93+AP92+AP91+AP90+AP89+AP87+AP86+AP85+AP83+AP82+AP80++AP79+AP77+AP76+AP75+AP74+AP72+AP71+AP69+AP68++AP67+AP66+AP63+AP59+AP58+AP57+AP55+AP54+AP53+AP51+AP45+AP40+AP39+AP38+AP37+AP36+AP35+AP34+AP33+AP32+AP31+AP27+AP26+AP24+AP21+AP20+AP19+AP18+AP17+AP16+AP15+AP14+AP13+AP12+AP11+AP10+AP60+AP61+AP62</f>
        <v>0</v>
      </c>
      <c r="AQ120" s="168">
        <f t="shared" ref="AQ120" si="100">AQ117+AQ110+DQ60109+AQ108+AQ107+AQ106+AQ105+AQ104++AQ102+AQ94+AQ93+AQ92+AQ91+AQ90+AQ89+AQ87+AQ86+AQ85+AQ83+AQ82+AQ80++AQ79+AQ77+AQ76+AQ75+AQ74+AQ72+AQ71+AQ69+AQ68++AQ67+AQ66+AQ63+AQ59+AQ58+AQ57+AQ55+AQ54+AQ53+AQ51+AQ45+AQ40+AQ39+AQ38+AQ37+AQ36+AQ35+AQ34+AQ33+AQ32+AQ31+AQ27+AQ26+AQ24+AQ21+AQ20+AQ19+AQ18+AQ17+AQ16+AQ15+AQ14+AQ13+AQ12+AQ11+AQ10+AQ60+AQ61+AQ62</f>
        <v>0</v>
      </c>
      <c r="AR120" s="168">
        <f t="shared" ref="AR120" si="101">AR117+AR110+DR60109+AR108+AR107+AR106+AR105+AR104++AR102+AR94+AR93+AR92+AR91+AR90+AR89+AR87+AR86+AR85+AR83+AR82+AR80++AR79+AR77+AR76+AR75+AR74+AR72+AR71+AR69+AR68++AR67+AR66+AR63+AR59+AR58+AR57+AR55+AR54+AR53+AR51+AR45+AR40+AR39+AR38+AR37+AR36+AR35+AR34+AR33+AR32+AR31+AR27+AR26+AR24+AR21+AR20+AR19+AR18+AR17+AR16+AR15+AR14+AR13+AR12+AR11+AR10+AR60+AR61+AR62</f>
        <v>0</v>
      </c>
      <c r="AS120" s="168">
        <f t="shared" ref="AS120" si="102">AS117+AS110+DS60109+AS108+AS107+AS106+AS105+AS104++AS102+AS94+AS93+AS92+AS91+AS90+AS89+AS87+AS86+AS85+AS83+AS82+AS80++AS79+AS77+AS76+AS75+AS74+AS72+AS71+AS69+AS68++AS67+AS66+AS63+AS59+AS58+AS57+AS55+AS54+AS53+AS51+AS45+AS40+AS39+AS38+AS37+AS36+AS35+AS34+AS33+AS32+AS31+AS27+AS26+AS24+AS21+AS20+AS19+AS18+AS17+AS16+AS15+AS14+AS13+AS12+AS11+AS10+AS60+AS61+AS62</f>
        <v>0</v>
      </c>
      <c r="AT120" s="168">
        <f t="shared" ref="AT120" si="103">AT117+AT110+DT60109+AT108+AT107+AT106+AT105+AT104++AT102+AT94+AT93+AT92+AT91+AT90+AT89+AT87+AT86+AT85+AT83+AT82+AT80++AT79+AT77+AT76+AT75+AT74+AT72+AT71+AT69+AT68++AT67+AT66+AT63+AT59+AT58+AT57+AT55+AT54+AT53+AT51+AT45+AT40+AT39+AT38+AT37+AT36+AT35+AT34+AT33+AT32+AT31+AT27+AT26+AT24+AT21+AT20+AT19+AT18+AT17+AT16+AT15+AT14+AT13+AT12+AT11+AT10+AT60+AT61+AT62</f>
        <v>0</v>
      </c>
      <c r="AU120" s="168">
        <f t="shared" ref="AU120" si="104">AU117+AU110+DU60109+AU108+AU107+AU106+AU105+AU104++AU102+AU94+AU93+AU92+AU91+AU90+AU89+AU87+AU86+AU85+AU83+AU82+AU80++AU79+AU77+AU76+AU75+AU74+AU72+AU71+AU69+AU68++AU67+AU66+AU63+AU59+AU58+AU57+AU55+AU54+AU53+AU51+AU45+AU40+AU39+AU38+AU37+AU36+AU35+AU34+AU33+AU32+AU31+AU27+AU26+AU24+AU21+AU20+AU19+AU18+AU17+AU16+AU15+AU14+AU13+AU12+AU11+AU10+AU60+AU61+AU62</f>
        <v>0</v>
      </c>
      <c r="AV120" s="168">
        <f t="shared" ref="AV120" si="105">AV117+AV110+DV60109+AV108+AV107+AV106+AV105+AV104++AV102+AV94+AV93+AV92+AV91+AV90+AV89+AV87+AV86+AV85+AV83+AV82+AV80++AV79+AV77+AV76+AV75+AV74+AV72+AV71+AV69+AV68++AV67+AV66+AV63+AV59+AV58+AV57+AV55+AV54+AV53+AV51+AV45+AV40+AV39+AV38+AV37+AV36+AV35+AV34+AV33+AV32+AV31+AV27+AV26+AV24+AV21+AV20+AV19+AV18+AV17+AV16+AV15+AV14+AV13+AV12+AV11+AV10+AV60+AV61+AV62</f>
        <v>0</v>
      </c>
      <c r="AW120" s="168">
        <f t="shared" ref="AW120" si="106">AW117+AW110+DW60109+AW108+AW107+AW106+AW105+AW104++AW102+AW94+AW93+AW92+AW91+AW90+AW89+AW87+AW86+AW85+AW83+AW82+AW80++AW79+AW77+AW76+AW75+AW74+AW72+AW71+AW69+AW68++AW67+AW66+AW63+AW59+AW58+AW57+AW55+AW54+AW53+AW51+AW45+AW40+AW39+AW38+AW37+AW36+AW35+AW34+AW33+AW32+AW31+AW27+AW26+AW24+AW21+AW20+AW19+AW18+AW17+AW16+AW15+AW14+AW13+AW12+AW11+AW10+AW60+AW61+AW62</f>
        <v>0</v>
      </c>
      <c r="AX120" s="168">
        <f t="shared" ref="AX120" si="107">AX117+AX110+DX60109+AX108+AX107+AX106+AX105+AX104++AX102+AX94+AX93+AX92+AX91+AX90+AX89+AX87+AX86+AX85+AX83+AX82+AX80++AX79+AX77+AX76+AX75+AX74+AX72+AX71+AX69+AX68++AX67+AX66+AX63+AX59+AX58+AX57+AX55+AX54+AX53+AX51+AX45+AX40+AX39+AX38+AX37+AX36+AX35+AX34+AX33+AX32+AX31+AX27+AX26+AX24+AX21+AX20+AX19+AX18+AX17+AX16+AX15+AX14+AX13+AX12+AX11+AX10+AX60+AX61+AX62</f>
        <v>0</v>
      </c>
      <c r="AY120" s="168">
        <f t="shared" ref="AY120" si="108">AY117+AY110+DY60109+AY108+AY107+AY106+AY105+AY104++AY102+AY94+AY93+AY92+AY91+AY90+AY89+AY87+AY86+AY85+AY83+AY82+AY80++AY79+AY77+AY76+AY75+AY74+AY72+AY71+AY69+AY68++AY67+AY66+AY63+AY59+AY58+AY57+AY55+AY54+AY53+AY51+AY45+AY40+AY39+AY38+AY37+AY36+AY35+AY34+AY33+AY32+AY31+AY27+AY26+AY24+AY21+AY20+AY19+AY18+AY17+AY16+AY15+AY14+AY13+AY12+AY11+AY10+AY60+AY61+AY62</f>
        <v>0</v>
      </c>
      <c r="AZ120" s="168">
        <f t="shared" ref="AZ120" si="109">AZ117+AZ110+DZ60109+AZ108+AZ107+AZ106+AZ105+AZ104++AZ102+AZ94+AZ93+AZ92+AZ91+AZ90+AZ89+AZ87+AZ86+AZ85+AZ83+AZ82+AZ80++AZ79+AZ77+AZ76+AZ75+AZ74+AZ72+AZ71+AZ69+AZ68++AZ67+AZ66+AZ63+AZ59+AZ58+AZ57+AZ55+AZ54+AZ53+AZ51+AZ45+AZ40+AZ39+AZ38+AZ37+AZ36+AZ35+AZ34+AZ33+AZ32+AZ31+AZ27+AZ26+AZ24+AZ21+AZ20+AZ19+AZ18+AZ17+AZ16+AZ15+AZ14+AZ13+AZ12+AZ11+AZ10+AZ60+AZ61+AZ62</f>
        <v>0</v>
      </c>
      <c r="BA120" s="168">
        <f t="shared" ref="BA120" si="110">BA117+BA110+EA60109+BA108+BA107+BA106+BA105+BA104++BA102+BA94+BA93+BA92+BA91+BA90+BA89+BA87+BA86+BA85+BA83+BA82+BA80++BA79+BA77+BA76+BA75+BA74+BA72+BA71+BA69+BA68++BA67+BA66+BA63+BA59+BA58+BA57+BA55+BA54+BA53+BA51+BA45+BA40+BA39+BA38+BA37+BA36+BA35+BA34+BA33+BA32+BA31+BA27+BA26+BA24+BA21+BA20+BA19+BA18+BA17+BA16+BA15+BA14+BA13+BA12+BA11+BA10+BA60+BA61+BA62</f>
        <v>69244</v>
      </c>
      <c r="BB120" s="168">
        <f t="shared" ref="BB120" si="111">BB117+BB110+EB60109+BB108+BB107+BB106+BB105+BB104++BB102+BB94+BB93+BB92+BB91+BB90+BB89+BB87+BB86+BB85+BB83+BB82+BB80++BB79+BB77+BB76+BB75+BB74+BB72+BB71+BB69+BB68++BB67+BB66+BB63+BB59+BB58+BB57+BB55+BB54+BB53+BB51+BB45+BB40+BB39+BB38+BB37+BB36+BB35+BB34+BB33+BB32+BB31+BB27+BB26+BB24+BB21+BB20+BB19+BB18+BB17+BB16+BB15+BB14+BB13+BB12+BB11+BB10+BB60+BB61+BB62</f>
        <v>17316</v>
      </c>
      <c r="BC120" s="168">
        <f t="shared" ref="BC120" si="112">BC117+BC110+EC60109+BC108+BC107+BC106+BC105+BC104++BC102+BC94+BC93+BC92+BC91+BC90+BC89+BC87+BC86+BC85+BC83+BC82+BC80++BC79+BC77+BC76+BC75+BC74+BC72+BC71+BC69+BC68++BC67+BC66+BC63+BC59+BC58+BC57+BC55+BC54+BC53+BC51+BC45+BC40+BC39+BC38+BC37+BC36+BC35+BC34+BC33+BC32+BC31+BC27+BC26+BC24+BC21+BC20+BC19+BC18+BC17+BC16+BC15+BC14+BC13+BC12+BC11+BC10+BC60+BC61+BC62</f>
        <v>17294</v>
      </c>
      <c r="BD120" s="168">
        <f t="shared" ref="BD120" si="113">BD117+BD110+ED60109+BD108+BD107+BD106+BD105+BD104++BD102+BD94+BD93+BD92+BD91+BD90+BD89+BD87+BD86+BD85+BD83+BD82+BD80++BD79+BD77+BD76+BD75+BD74+BD72+BD71+BD69+BD68++BD67+BD66+BD63+BD59+BD58+BD57+BD55+BD54+BD53+BD51+BD45+BD40+BD39+BD38+BD37+BD36+BD35+BD34+BD33+BD32+BD31+BD27+BD26+BD24+BD21+BD20+BD19+BD18+BD17+BD16+BD15+BD14+BD13+BD12+BD11+BD10+BD60+BD61+BD62</f>
        <v>17270</v>
      </c>
      <c r="BE120" s="168">
        <f t="shared" ref="BE120" si="114">BE117+BE110+EE60109+BE108+BE107+BE106+BE105+BE104++BE102+BE94+BE93+BE92+BE91+BE90+BE89+BE87+BE86+BE85+BE83+BE82+BE80++BE79+BE77+BE76+BE75+BE74+BE72+BE71+BE69+BE68++BE67+BE66+BE63+BE59+BE58+BE57+BE55+BE54+BE53+BE51+BE45+BE40+BE39+BE38+BE37+BE36+BE35+BE34+BE33+BE32+BE31+BE27+BE26+BE24+BE21+BE20+BE19+BE18+BE17+BE16+BE15+BE14+BE13+BE12+BE11+BE10+BE60+BE61+BE62</f>
        <v>17364</v>
      </c>
      <c r="BF120" s="168">
        <f t="shared" ref="BF120" si="115">BF117+BF110+EF60109+BF108+BF107+BF106+BF105+BF104++BF102+BF94+BF93+BF92+BF91+BF90+BF89+BF87+BF86+BF85+BF83+BF82+BF80++BF79+BF77+BF76+BF75+BF74+BF72+BF71+BF69+BF68++BF67+BF66+BF63+BF59+BF58+BF57+BF55+BF54+BF53+BF51+BF45+BF40+BF39+BF38+BF37+BF36+BF35+BF34+BF33+BF32+BF31+BF27+BF26+BF24+BF21+BF20+BF19+BF18+BF17+BF16+BF15+BF14+BF13+BF12+BF11+BF10+BF60+BF61+BF62</f>
        <v>49395765</v>
      </c>
      <c r="BG120" s="168">
        <f t="shared" ref="BG120" si="116">BG117+BG110+EG60109+BG108+BG107+BG106+BG105+BG104++BG102+BG94+BG93+BG92+BG91+BG90+BG89+BG87+BG86+BG85+BG83+BG82+BG80++BG79+BG77+BG76+BG75+BG74+BG72+BG71+BG69+BG68++BG67+BG66+BG63+BG59+BG58+BG57+BG55+BG54+BG53+BG51+BG45+BG40+BG39+BG38+BG37+BG36+BG35+BG34+BG33+BG32+BG31+BG27+BG26+BG24+BG21+BG20+BG19+BG18+BG17+BG16+BG15+BG14+BG13+BG12+BG11+BG10+BG60+BG61+BG62</f>
        <v>12496924</v>
      </c>
      <c r="BH120" s="168">
        <f t="shared" ref="BH120" si="117">BH117+BH110+EH60109+BH108+BH107+BH106+BH105+BH104++BH102+BH94+BH93+BH92+BH91+BH90+BH89+BH87+BH86+BH85+BH83+BH82+BH80++BH79+BH77+BH76+BH75+BH74+BH72+BH71+BH69+BH68++BH67+BH66+BH63+BH59+BH58+BH57+BH55+BH54+BH53+BH51+BH45+BH40+BH39+BH38+BH37+BH36+BH35+BH34+BH33+BH32+BH31+BH27+BH26+BH24+BH21+BH20+BH19+BH18+BH17+BH16+BH15+BH14+BH13+BH12+BH11+BH10+BH60+BH61+BH62</f>
        <v>12137384</v>
      </c>
      <c r="BI120" s="168">
        <f t="shared" ref="BI120" si="118">BI117+BI110+EI60109+BI108+BI107+BI106+BI105+BI104++BI102+BI94+BI93+BI92+BI91+BI90+BI89+BI87+BI86+BI85+BI83+BI82+BI80++BI79+BI77+BI76+BI75+BI74+BI72+BI71+BI69+BI68++BI67+BI66+BI63+BI59+BI58+BI57+BI55+BI54+BI53+BI51+BI45+BI40+BI39+BI38+BI37+BI36+BI35+BI34+BI33+BI32+BI31+BI27+BI26+BI24+BI21+BI20+BI19+BI18+BI17+BI16+BI15+BI14+BI13+BI12+BI11+BI10+BI60+BI61+BI62</f>
        <v>12043640</v>
      </c>
      <c r="BJ120" s="168">
        <f t="shared" ref="BJ120" si="119">BJ117+BJ110+EJ60109+BJ108+BJ107+BJ106+BJ105+BJ104++BJ102+BJ94+BJ93+BJ92+BJ91+BJ90+BJ89+BJ87+BJ86+BJ85+BJ83+BJ82+BJ80++BJ79+BJ77+BJ76+BJ75+BJ74+BJ72+BJ71+BJ69+BJ68++BJ67+BJ66+BJ63+BJ59+BJ58+BJ57+BJ55+BJ54+BJ53+BJ51+BJ45+BJ40+BJ39+BJ38+BJ37+BJ36+BJ35+BJ34+BJ33+BJ32+BJ31+BJ27+BJ26+BJ24+BJ21+BJ20+BJ19+BJ18+BJ17+BJ16+BJ15+BJ14+BJ13+BJ12+BJ11+BJ10+BJ60+BJ61+BJ62</f>
        <v>12717817</v>
      </c>
      <c r="BK120" s="168">
        <f t="shared" ref="BK120" si="120">BK117+BK110+EK60109+BK108+BK107+BK106+BK105+BK104++BK102+BK94+BK93+BK92+BK91+BK90+BK89+BK87+BK86+BK85+BK83+BK82+BK80++BK79+BK77+BK76+BK75+BK74+BK72+BK71+BK69+BK68++BK67+BK66+BK63+BK59+BK58+BK57+BK55+BK54+BK53+BK51+BK45+BK40+BK39+BK38+BK37+BK36+BK35+BK34+BK33+BK32+BK31+BK27+BK26+BK24+BK21+BK20+BK19+BK18+BK17+BK16+BK15+BK14+BK13+BK12+BK11+BK10+BK60+BK61+BK62</f>
        <v>0</v>
      </c>
      <c r="BL120" s="168">
        <f t="shared" ref="BL120" si="121">BL117+BL110+EL60109+BL108+BL107+BL106+BL105+BL104++BL102+BL94+BL93+BL92+BL91+BL90+BL89+BL87+BL86+BL85+BL83+BL82+BL80++BL79+BL77+BL76+BL75+BL74+BL72+BL71+BL69+BL68++BL67+BL66+BL63+BL59+BL58+BL57+BL55+BL54+BL53+BL51+BL45+BL40+BL39+BL38+BL37+BL36+BL35+BL34+BL33+BL32+BL31+BL27+BL26+BL24+BL21+BL20+BL19+BL18+BL17+BL16+BL15+BL14+BL13+BL12+BL11+BL10+BL60+BL61+BL62</f>
        <v>0</v>
      </c>
      <c r="BM120" s="168">
        <f t="shared" ref="BM120" si="122">BM117+BM110+EM60109+BM108+BM107+BM106+BM105+BM104++BM102+BM94+BM93+BM92+BM91+BM90+BM89+BM87+BM86+BM85+BM83+BM82+BM80++BM79+BM77+BM76+BM75+BM74+BM72+BM71+BM69+BM68++BM67+BM66+BM63+BM59+BM58+BM57+BM55+BM54+BM53+BM51+BM45+BM40+BM39+BM38+BM37+BM36+BM35+BM34+BM33+BM32+BM31+BM27+BM26+BM24+BM21+BM20+BM19+BM18+BM17+BM16+BM15+BM14+BM13+BM12+BM11+BM10+BM60+BM61+BM62</f>
        <v>0</v>
      </c>
      <c r="BN120" s="168">
        <f t="shared" ref="BN120" si="123">BN117+BN110+EN60109+BN108+BN107+BN106+BN105+BN104++BN102+BN94+BN93+BN92+BN91+BN90+BN89+BN87+BN86+BN85+BN83+BN82+BN80++BN79+BN77+BN76+BN75+BN74+BN72+BN71+BN69+BN68++BN67+BN66+BN63+BN59+BN58+BN57+BN55+BN54+BN53+BN51+BN45+BN40+BN39+BN38+BN37+BN36+BN35+BN34+BN33+BN32+BN31+BN27+BN26+BN24+BN21+BN20+BN19+BN18+BN17+BN16+BN15+BN14+BN13+BN12+BN11+BN10+BN60+BN61+BN62</f>
        <v>0</v>
      </c>
      <c r="BO120" s="168">
        <f t="shared" ref="BO120" si="124">BO117+BO110+EO60109+BO108+BO107+BO106+BO105+BO104++BO102+BO94+BO93+BO92+BO91+BO90+BO89+BO87+BO86+BO85+BO83+BO82+BO80++BO79+BO77+BO76+BO75+BO74+BO72+BO71+BO69+BO68++BO67+BO66+BO63+BO59+BO58+BO57+BO55+BO54+BO53+BO51+BO45+BO40+BO39+BO38+BO37+BO36+BO35+BO34+BO33+BO32+BO31+BO27+BO26+BO24+BO21+BO20+BO19+BO18+BO17+BO16+BO15+BO14+BO13+BO12+BO11+BO10+BO60+BO61+BO62</f>
        <v>0</v>
      </c>
      <c r="BP120" s="168">
        <f t="shared" ref="BP120" si="125">BP117+BP110+EP60109+BP108+BP107+BP106+BP105+BP104++BP102+BP94+BP93+BP92+BP91+BP90+BP89+BP87+BP86+BP85+BP83+BP82+BP80++BP79+BP77+BP76+BP75+BP74+BP72+BP71+BP69+BP68++BP67+BP66+BP63+BP59+BP58+BP57+BP55+BP54+BP53+BP51+BP45+BP40+BP39+BP38+BP37+BP36+BP35+BP34+BP33+BP32+BP31+BP27+BP26+BP24+BP21+BP20+BP19+BP18+BP17+BP16+BP15+BP14+BP13+BP12+BP11+BP10+BP60+BP61+BP62</f>
        <v>0</v>
      </c>
      <c r="BQ120" s="168">
        <f t="shared" ref="BQ120" si="126">BQ117+BQ110+EQ60109+BQ108+BQ107+BQ106+BQ105+BQ104++BQ102+BQ94+BQ93+BQ92+BQ91+BQ90+BQ89+BQ87+BQ86+BQ85+BQ83+BQ82+BQ80++BQ79+BQ77+BQ76+BQ75+BQ74+BQ72+BQ71+BQ69+BQ68++BQ67+BQ66+BQ63+BQ59+BQ58+BQ57+BQ55+BQ54+BQ53+BQ51+BQ45+BQ40+BQ39+BQ38+BQ37+BQ36+BQ35+BQ34+BQ33+BQ32+BQ31+BQ27+BQ26+BQ24+BQ21+BQ20+BQ19+BQ18+BQ17+BQ16+BQ15+BQ14+BQ13+BQ12+BQ11+BQ10+BQ60+BQ61+BQ62</f>
        <v>0</v>
      </c>
      <c r="BR120" s="168">
        <f t="shared" ref="BR120" si="127">BR117+BR110+ER60109+BR108+BR107+BR106+BR105+BR104++BR102+BR94+BR93+BR92+BR91+BR90+BR89+BR87+BR86+BR85+BR83+BR82+BR80++BR79+BR77+BR76+BR75+BR74+BR72+BR71+BR69+BR68++BR67+BR66+BR63+BR59+BR58+BR57+BR55+BR54+BR53+BR51+BR45+BR40+BR39+BR38+BR37+BR36+BR35+BR34+BR33+BR32+BR31+BR27+BR26+BR24+BR21+BR20+BR19+BR18+BR17+BR16+BR15+BR14+BR13+BR12+BR11+BR10+BR60+BR61+BR62</f>
        <v>0</v>
      </c>
      <c r="BS120" s="168">
        <f t="shared" ref="BS120" si="128">BS117+BS110+ES60109+BS108+BS107+BS106+BS105+BS104++BS102+BS94+BS93+BS92+BS91+BS90+BS89+BS87+BS86+BS85+BS83+BS82+BS80++BS79+BS77+BS76+BS75+BS74+BS72+BS71+BS69+BS68++BS67+BS66+BS63+BS59+BS58+BS57+BS55+BS54+BS53+BS51+BS45+BS40+BS39+BS38+BS37+BS36+BS35+BS34+BS33+BS32+BS31+BS27+BS26+BS24+BS21+BS20+BS19+BS18+BS17+BS16+BS15+BS14+BS13+BS12+BS11+BS10+BS60+BS61+BS62</f>
        <v>0</v>
      </c>
      <c r="BT120" s="168">
        <f t="shared" ref="BT120" si="129">BT117+BT110+ET60109+BT108+BT107+BT106+BT105+BT104++BT102+BT94+BT93+BT92+BT91+BT90+BT89+BT87+BT86+BT85+BT83+BT82+BT80++BT79+BT77+BT76+BT75+BT74+BT72+BT71+BT69+BT68++BT67+BT66+BT63+BT59+BT58+BT57+BT55+BT54+BT53+BT51+BT45+BT40+BT39+BT38+BT37+BT36+BT35+BT34+BT33+BT32+BT31+BT27+BT26+BT24+BT21+BT20+BT19+BT18+BT17+BT16+BT15+BT14+BT13+BT12+BT11+BT10+BT60+BT61+BT62</f>
        <v>0</v>
      </c>
      <c r="BU120" s="168">
        <f t="shared" ref="BU120" si="130">BU117+BU110+EU60109+BU108+BU107+BU106+BU105+BU104++BU102+BU94+BU93+BU92+BU91+BU90+BU89+BU87+BU86+BU85+BU83+BU82+BU80++BU79+BU77+BU76+BU75+BU74+BU72+BU71+BU69+BU68++BU67+BU66+BU63+BU59+BU58+BU57+BU55+BU54+BU53+BU51+BU45+BU40+BU39+BU38+BU37+BU36+BU35+BU34+BU33+BU32+BU31+BU27+BU26+BU24+BU21+BU20+BU19+BU18+BU17+BU16+BU15+BU14+BU13+BU12+BU11+BU10+BU60+BU61+BU62</f>
        <v>0</v>
      </c>
      <c r="BV120" s="168">
        <f t="shared" ref="BV120" si="131">BV117+BV110+EV60109+BV108+BV107+BV106+BV105+BV104++BV102+BV94+BV93+BV92+BV91+BV90+BV89+BV87+BV86+BV85+BV83+BV82+BV80++BV79+BV77+BV76+BV75+BV74+BV72+BV71+BV69+BV68++BV67+BV66+BV63+BV59+BV58+BV57+BV55+BV54+BV53+BV51+BV45+BV40+BV39+BV38+BV37+BV36+BV35+BV34+BV33+BV32+BV31+BV27+BV26+BV24+BV21+BV20+BV19+BV18+BV17+BV16+BV15+BV14+BV13+BV12+BV11+BV10+BV60+BV61+BV62</f>
        <v>0</v>
      </c>
      <c r="BW120" s="168">
        <f t="shared" ref="BW120" si="132">BW117+BW110+EW60109+BW108+BW107+BW106+BW105+BW104++BW102+BW94+BW93+BW92+BW91+BW90+BW89+BW87+BW86+BW85+BW83+BW82+BW80++BW79+BW77+BW76+BW75+BW74+BW72+BW71+BW69+BW68++BW67+BW66+BW63+BW59+BW58+BW57+BW55+BW54+BW53+BW51+BW45+BW40+BW39+BW38+BW37+BW36+BW35+BW34+BW33+BW32+BW31+BW27+BW26+BW24+BW21+BW20+BW19+BW18+BW17+BW16+BW15+BW14+BW13+BW12+BW11+BW10+BW60+BW61+BW62</f>
        <v>0</v>
      </c>
      <c r="BX120" s="168">
        <f t="shared" ref="BX120" si="133">BX117+BX110+EX60109+BX108+BX107+BX106+BX105+BX104++BX102+BX94+BX93+BX92+BX91+BX90+BX89+BX87+BX86+BX85+BX83+BX82+BX80++BX79+BX77+BX76+BX75+BX74+BX72+BX71+BX69+BX68++BX67+BX66+BX63+BX59+BX58+BX57+BX55+BX54+BX53+BX51+BX45+BX40+BX39+BX38+BX37+BX36+BX35+BX34+BX33+BX32+BX31+BX27+BX26+BX24+BX21+BX20+BX19+BX18+BX17+BX16+BX15+BX14+BX13+BX12+BX11+BX10+BX60+BX61+BX62</f>
        <v>0</v>
      </c>
      <c r="BY120" s="168">
        <f t="shared" ref="BY120" si="134">BY117+BY110+EY60109+BY108+BY107+BY106+BY105+BY104++BY102+BY94+BY93+BY92+BY91+BY90+BY89+BY87+BY86+BY85+BY83+BY82+BY80++BY79+BY77+BY76+BY75+BY74+BY72+BY71+BY69+BY68++BY67+BY66+BY63+BY59+BY58+BY57+BY55+BY54+BY53+BY51+BY45+BY40+BY39+BY38+BY37+BY36+BY35+BY34+BY33+BY32+BY31+BY27+BY26+BY24+BY21+BY20+BY19+BY18+BY17+BY16+BY15+BY14+BY13+BY12+BY11+BY10+BY60+BY61+BY62</f>
        <v>0</v>
      </c>
      <c r="BZ120" s="168">
        <f t="shared" ref="BZ120" si="135">BZ117+BZ110+EZ60109+BZ108+BZ107+BZ106+BZ105+BZ104++BZ102+BZ94+BZ93+BZ92+BZ91+BZ90+BZ89+BZ87+BZ86+BZ85+BZ83+BZ82+BZ80++BZ79+BZ77+BZ76+BZ75+BZ74+BZ72+BZ71+BZ69+BZ68++BZ67+BZ66+BZ63+BZ59+BZ58+BZ57+BZ55+BZ54+BZ53+BZ51+BZ45+BZ40+BZ39+BZ38+BZ37+BZ36+BZ35+BZ34+BZ33+BZ32+BZ31+BZ27+BZ26+BZ24+BZ21+BZ20+BZ19+BZ18+BZ17+BZ16+BZ15+BZ14+BZ13+BZ12+BZ11+BZ10+BZ60+BZ61+BZ62</f>
        <v>0</v>
      </c>
      <c r="CA120" s="168">
        <f t="shared" ref="CA120" si="136">CA117+CA110+FA60109+CA108+CA107+CA106+CA105+CA104++CA102+CA94+CA93+CA92+CA91+CA90+CA89+CA87+CA86+CA85+CA83+CA82+CA80++CA79+CA77+CA76+CA75+CA74+CA72+CA71+CA69+CA68++CA67+CA66+CA63+CA59+CA58+CA57+CA55+CA54+CA53+CA51+CA45+CA40+CA39+CA38+CA37+CA36+CA35+CA34+CA33+CA32+CA31+CA27+CA26+CA24+CA21+CA20+CA19+CA18+CA17+CA16+CA15+CA14+CA13+CA12+CA11+CA10+CA60+CA61+CA62</f>
        <v>0</v>
      </c>
      <c r="CB120" s="168">
        <f t="shared" ref="CB120" si="137">CB117+CB110+FB60109+CB108+CB107+CB106+CB105+CB104++CB102+CB94+CB93+CB92+CB91+CB90+CB89+CB87+CB86+CB85+CB83+CB82+CB80++CB79+CB77+CB76+CB75+CB74+CB72+CB71+CB69+CB68++CB67+CB66+CB63+CB59+CB58+CB57+CB55+CB54+CB53+CB51+CB45+CB40+CB39+CB38+CB37+CB36+CB35+CB34+CB33+CB32+CB31+CB27+CB26+CB24+CB21+CB20+CB19+CB18+CB17+CB16+CB15+CB14+CB13+CB12+CB11+CB10+CB60+CB61+CB62</f>
        <v>0</v>
      </c>
      <c r="CC120" s="168">
        <f t="shared" ref="CC120" si="138">CC117+CC110+FC60109+CC108+CC107+CC106+CC105+CC104++CC102+CC94+CC93+CC92+CC91+CC90+CC89+CC87+CC86+CC85+CC83+CC82+CC80++CC79+CC77+CC76+CC75+CC74+CC72+CC71+CC69+CC68++CC67+CC66+CC63+CC59+CC58+CC57+CC55+CC54+CC53+CC51+CC45+CC40+CC39+CC38+CC37+CC36+CC35+CC34+CC33+CC32+CC31+CC27+CC26+CC24+CC21+CC20+CC19+CC18+CC17+CC16+CC15+CC14+CC13+CC12+CC11+CC10+CC60+CC61+CC62</f>
        <v>0</v>
      </c>
      <c r="CD120" s="168">
        <f t="shared" ref="CD120" si="139">CD117+CD110+FD60109+CD108+CD107+CD106+CD105+CD104++CD102+CD94+CD93+CD92+CD91+CD90+CD89+CD87+CD86+CD85+CD83+CD82+CD80++CD79+CD77+CD76+CD75+CD74+CD72+CD71+CD69+CD68++CD67+CD66+CD63+CD59+CD58+CD57+CD55+CD54+CD53+CD51+CD45+CD40+CD39+CD38+CD37+CD36+CD35+CD34+CD33+CD32+CD31+CD27+CD26+CD24+CD21+CD20+CD19+CD18+CD17+CD16+CD15+CD14+CD13+CD12+CD11+CD10+CD60+CD61+CD62</f>
        <v>0</v>
      </c>
      <c r="CE120" s="168">
        <f t="shared" ref="CE120" si="140">CE117+CE110+FE60109+CE108+CE107+CE106+CE105+CE104++CE102+CE94+CE93+CE92+CE91+CE90+CE89+CE87+CE86+CE85+CE83+CE82+CE80++CE79+CE77+CE76+CE75+CE74+CE72+CE71+CE69+CE68++CE67+CE66+CE63+CE59+CE58+CE57+CE55+CE54+CE53+CE51+CE45+CE40+CE39+CE38+CE37+CE36+CE35+CE34+CE33+CE32+CE31+CE27+CE26+CE24+CE21+CE20+CE19+CE18+CE17+CE16+CE15+CE14+CE13+CE12+CE11+CE10+CE60+CE61+CE62</f>
        <v>0</v>
      </c>
      <c r="CF120" s="168">
        <f t="shared" ref="CF120" si="141">CF117+CF110+FF60109+CF108+CF107+CF106+CF105+CF104++CF102+CF94+CF93+CF92+CF91+CF90+CF89+CF87+CF86+CF85+CF83+CF82+CF80++CF79+CF77+CF76+CF75+CF74+CF72+CF71+CF69+CF68++CF67+CF66+CF63+CF59+CF58+CF57+CF55+CF54+CF53+CF51+CF45+CF40+CF39+CF38+CF37+CF36+CF35+CF34+CF33+CF32+CF31+CF27+CF26+CF24+CF21+CF20+CF19+CF18+CF17+CF16+CF15+CF14+CF13+CF12+CF11+CF10+CF60+CF61+CF62</f>
        <v>0</v>
      </c>
      <c r="CG120" s="168">
        <f t="shared" ref="CG120" si="142">CG117+CG110+FG60109+CG108+CG107+CG106+CG105+CG104++CG102+CG94+CG93+CG92+CG91+CG90+CG89+CG87+CG86+CG85+CG83+CG82+CG80++CG79+CG77+CG76+CG75+CG74+CG72+CG71+CG69+CG68++CG67+CG66+CG63+CG59+CG58+CG57+CG55+CG54+CG53+CG51+CG45+CG40+CG39+CG38+CG37+CG36+CG35+CG34+CG33+CG32+CG31+CG27+CG26+CG24+CG21+CG20+CG19+CG18+CG17+CG16+CG15+CG14+CG13+CG12+CG11+CG10+CG60+CG61+CG62</f>
        <v>0</v>
      </c>
      <c r="CH120" s="168">
        <f t="shared" ref="CH120" si="143">CH117+CH110+FH60109+CH108+CH107+CH106+CH105+CH104++CH102+CH94+CH93+CH92+CH91+CH90+CH89+CH87+CH86+CH85+CH83+CH82+CH80++CH79+CH77+CH76+CH75+CH74+CH72+CH71+CH69+CH68++CH67+CH66+CH63+CH59+CH58+CH57+CH55+CH54+CH53+CH51+CH45+CH40+CH39+CH38+CH37+CH36+CH35+CH34+CH33+CH32+CH31+CH27+CH26+CH24+CH21+CH20+CH19+CH18+CH17+CH16+CH15+CH14+CH13+CH12+CH11+CH10+CH60+CH61+CH62</f>
        <v>0</v>
      </c>
      <c r="CI120" s="168">
        <f t="shared" ref="CI120" si="144">CI117+CI110+FI60109+CI108+CI107+CI106+CI105+CI104++CI102+CI94+CI93+CI92+CI91+CI90+CI89+CI87+CI86+CI85+CI83+CI82+CI80++CI79+CI77+CI76+CI75+CI74+CI72+CI71+CI69+CI68++CI67+CI66+CI63+CI59+CI58+CI57+CI55+CI54+CI53+CI51+CI45+CI40+CI39+CI38+CI37+CI36+CI35+CI34+CI33+CI32+CI31+CI27+CI26+CI24+CI21+CI20+CI19+CI18+CI17+CI16+CI15+CI14+CI13+CI12+CI11+CI10+CI60+CI61+CI62</f>
        <v>0</v>
      </c>
      <c r="CJ120" s="168">
        <f t="shared" ref="CJ120" si="145">CJ117+CJ110+FJ60109+CJ108+CJ107+CJ106+CJ105+CJ104++CJ102+CJ94+CJ93+CJ92+CJ91+CJ90+CJ89+CJ87+CJ86+CJ85+CJ83+CJ82+CJ80++CJ79+CJ77+CJ76+CJ75+CJ74+CJ72+CJ71+CJ69+CJ68++CJ67+CJ66+CJ63+CJ59+CJ58+CJ57+CJ55+CJ54+CJ53+CJ51+CJ45+CJ40+CJ39+CJ38+CJ37+CJ36+CJ35+CJ34+CJ33+CJ32+CJ31+CJ27+CJ26+CJ24+CJ21+CJ20+CJ19+CJ18+CJ17+CJ16+CJ15+CJ14+CJ13+CJ12+CJ11+CJ10+CJ60+CJ61+CJ62</f>
        <v>0</v>
      </c>
      <c r="CK120" s="168">
        <f t="shared" ref="CK120" si="146">CK117+CK110+FK60109+CK108+CK107+CK106+CK105+CK104++CK102+CK94+CK93+CK92+CK91+CK90+CK89+CK87+CK86+CK85+CK83+CK82+CK80++CK79+CK77+CK76+CK75+CK74+CK72+CK71+CK69+CK68++CK67+CK66+CK63+CK59+CK58+CK57+CK55+CK54+CK53+CK51+CK45+CK40+CK39+CK38+CK37+CK36+CK35+CK34+CK33+CK32+CK31+CK27+CK26+CK24+CK21+CK20+CK19+CK18+CK17+CK16+CK15+CK14+CK13+CK12+CK11+CK10+CK60+CK61+CK62</f>
        <v>0</v>
      </c>
      <c r="CL120" s="168">
        <f t="shared" ref="CL120" si="147">CL117+CL110+FL60109+CL108+CL107+CL106+CL105+CL104++CL102+CL94+CL93+CL92+CL91+CL90+CL89+CL87+CL86+CL85+CL83+CL82+CL80++CL79+CL77+CL76+CL75+CL74+CL72+CL71+CL69+CL68++CL67+CL66+CL63+CL59+CL58+CL57+CL55+CL54+CL53+CL51+CL45+CL40+CL39+CL38+CL37+CL36+CL35+CL34+CL33+CL32+CL31+CL27+CL26+CL24+CL21+CL20+CL19+CL18+CL17+CL16+CL15+CL14+CL13+CL12+CL11+CL10+CL60+CL61+CL62</f>
        <v>0</v>
      </c>
      <c r="CM120" s="168">
        <f t="shared" ref="CM120" si="148">CM117+CM110+FM60109+CM108+CM107+CM106+CM105+CM104++CM102+CM94+CM93+CM92+CM91+CM90+CM89+CM87+CM86+CM85+CM83+CM82+CM80++CM79+CM77+CM76+CM75+CM74+CM72+CM71+CM69+CM68++CM67+CM66+CM63+CM59+CM58+CM57+CM55+CM54+CM53+CM51+CM45+CM40+CM39+CM38+CM37+CM36+CM35+CM34+CM33+CM32+CM31+CM27+CM26+CM24+CM21+CM20+CM19+CM18+CM17+CM16+CM15+CM14+CM13+CM12+CM11+CM10+CM60+CM61+CM62</f>
        <v>0</v>
      </c>
      <c r="CN120" s="168">
        <f t="shared" ref="CN120" si="149">CN117+CN110+FN60109+CN108+CN107+CN106+CN105+CN104++CN102+CN94+CN93+CN92+CN91+CN90+CN89+CN87+CN86+CN85+CN83+CN82+CN80++CN79+CN77+CN76+CN75+CN74+CN72+CN71+CN69+CN68++CN67+CN66+CN63+CN59+CN58+CN57+CN55+CN54+CN53+CN51+CN45+CN40+CN39+CN38+CN37+CN36+CN35+CN34+CN33+CN32+CN31+CN27+CN26+CN24+CN21+CN20+CN19+CN18+CN17+CN16+CN15+CN14+CN13+CN12+CN11+CN10+CN60+CN61+CN62</f>
        <v>0</v>
      </c>
      <c r="CO120" s="168">
        <f t="shared" ref="CO120" si="150">CO117+CO110+FO60109+CO108+CO107+CO106+CO105+CO104++CO102+CO94+CO93+CO92+CO91+CO90+CO89+CO87+CO86+CO85+CO83+CO82+CO80++CO79+CO77+CO76+CO75+CO74+CO72+CO71+CO69+CO68++CO67+CO66+CO63+CO59+CO58+CO57+CO55+CO54+CO53+CO51+CO45+CO40+CO39+CO38+CO37+CO36+CO35+CO34+CO33+CO32+CO31+CO27+CO26+CO24+CO21+CO20+CO19+CO18+CO17+CO16+CO15+CO14+CO13+CO12+CO11+CO10+CO60+CO61+CO62</f>
        <v>0</v>
      </c>
      <c r="CP120" s="168">
        <f t="shared" ref="CP120" si="151">CP117+CP110+FP60109+CP108+CP107+CP106+CP105+CP104++CP102+CP94+CP93+CP92+CP91+CP90+CP89+CP87+CP86+CP85+CP83+CP82+CP80++CP79+CP77+CP76+CP75+CP74+CP72+CP71+CP69+CP68++CP67+CP66+CP63+CP59+CP58+CP57+CP55+CP54+CP53+CP51+CP45+CP40+CP39+CP38+CP37+CP36+CP35+CP34+CP33+CP32+CP31+CP27+CP26+CP24+CP21+CP20+CP19+CP18+CP17+CP16+CP15+CP14+CP13+CP12+CP11+CP10+CP60+CP61+CP62</f>
        <v>0</v>
      </c>
      <c r="CQ120" s="168">
        <f t="shared" ref="CQ120" si="152">CQ117+CQ110+FQ60109+CQ108+CQ107+CQ106+CQ105+CQ104++CQ102+CQ94+CQ93+CQ92+CQ91+CQ90+CQ89+CQ87+CQ86+CQ85+CQ83+CQ82+CQ80++CQ79+CQ77+CQ76+CQ75+CQ74+CQ72+CQ71+CQ69+CQ68++CQ67+CQ66+CQ63+CQ59+CQ58+CQ57+CQ55+CQ54+CQ53+CQ51+CQ45+CQ40+CQ39+CQ38+CQ37+CQ36+CQ35+CQ34+CQ33+CQ32+CQ31+CQ27+CQ26+CQ24+CQ21+CQ20+CQ19+CQ18+CQ17+CQ16+CQ15+CQ14+CQ13+CQ12+CQ11+CQ10+CQ60+CQ61+CQ62</f>
        <v>0</v>
      </c>
      <c r="CR120" s="168">
        <f t="shared" ref="CR120" si="153">CR117+CR110+FR60109+CR108+CR107+CR106+CR105+CR104++CR102+CR94+CR93+CR92+CR91+CR90+CR89+CR87+CR86+CR85+CR83+CR82+CR80++CR79+CR77+CR76+CR75+CR74+CR72+CR71+CR69+CR68++CR67+CR66+CR63+CR59+CR58+CR57+CR55+CR54+CR53+CR51+CR45+CR40+CR39+CR38+CR37+CR36+CR35+CR34+CR33+CR32+CR31+CR27+CR26+CR24+CR21+CR20+CR19+CR18+CR17+CR16+CR15+CR14+CR13+CR12+CR11+CR10+CR60+CR61+CR62</f>
        <v>0</v>
      </c>
      <c r="CS120" s="168">
        <f t="shared" ref="CS120" si="154">CS117+CS110+FS60109+CS108+CS107+CS106+CS105+CS104++CS102+CS94+CS93+CS92+CS91+CS90+CS89+CS87+CS86+CS85+CS83+CS82+CS80++CS79+CS77+CS76+CS75+CS74+CS72+CS71+CS69+CS68++CS67+CS66+CS63+CS59+CS58+CS57+CS55+CS54+CS53+CS51+CS45+CS40+CS39+CS38+CS37+CS36+CS35+CS34+CS33+CS32+CS31+CS27+CS26+CS24+CS21+CS20+CS19+CS18+CS17+CS16+CS15+CS14+CS13+CS12+CS11+CS10+CS60+CS61+CS62</f>
        <v>0</v>
      </c>
      <c r="CT120" s="168">
        <f t="shared" ref="CT120" si="155">CT117+CT110+FT60109+CT108+CT107+CT106+CT105+CT104++CT102+CT94+CT93+CT92+CT91+CT90+CT89+CT87+CT86+CT85+CT83+CT82+CT80++CT79+CT77+CT76+CT75+CT74+CT72+CT71+CT69+CT68++CT67+CT66+CT63+CT59+CT58+CT57+CT55+CT54+CT53+CT51+CT45+CT40+CT39+CT38+CT37+CT36+CT35+CT34+CT33+CT32+CT31+CT27+CT26+CT24+CT21+CT20+CT19+CT18+CT17+CT16+CT15+CT14+CT13+CT12+CT11+CT10+CT60+CT61+CT62</f>
        <v>0</v>
      </c>
      <c r="CU120" s="168">
        <f t="shared" ref="CU120" si="156">CU117+CU110+FU60109+CU108+CU107+CU106+CU105+CU104++CU102+CU94+CU93+CU92+CU91+CU90+CU89+CU87+CU86+CU85+CU83+CU82+CU80++CU79+CU77+CU76+CU75+CU74+CU72+CU71+CU69+CU68++CU67+CU66+CU63+CU59+CU58+CU57+CU55+CU54+CU53+CU51+CU45+CU40+CU39+CU38+CU37+CU36+CU35+CU34+CU33+CU32+CU31+CU27+CU26+CU24+CU21+CU20+CU19+CU18+CU17+CU16+CU15+CU14+CU13+CU12+CU11+CU10+CU60+CU61+CU62</f>
        <v>0</v>
      </c>
      <c r="CV120" s="168">
        <f t="shared" ref="CV120" si="157">CV117+CV110+FV60109+CV108+CV107+CV106+CV105+CV104++CV102+CV94+CV93+CV92+CV91+CV90+CV89+CV87+CV86+CV85+CV83+CV82+CV80++CV79+CV77+CV76+CV75+CV74+CV72+CV71+CV69+CV68++CV67+CV66+CV63+CV59+CV58+CV57+CV55+CV54+CV53+CV51+CV45+CV40+CV39+CV38+CV37+CV36+CV35+CV34+CV33+CV32+CV31+CV27+CV26+CV24+CV21+CV20+CV19+CV18+CV17+CV16+CV15+CV14+CV13+CV12+CV11+CV10+CV60+CV61+CV62</f>
        <v>0</v>
      </c>
      <c r="CW120" s="168">
        <f t="shared" ref="CW120" si="158">CW117+CW110+FW60109+CW108+CW107+CW106+CW105+CW104++CW102+CW94+CW93+CW92+CW91+CW90+CW89+CW87+CW86+CW85+CW83+CW82+CW80++CW79+CW77+CW76+CW75+CW74+CW72+CW71+CW69+CW68++CW67+CW66+CW63+CW59+CW58+CW57+CW55+CW54+CW53+CW51+CW45+CW40+CW39+CW38+CW37+CW36+CW35+CW34+CW33+CW32+CW31+CW27+CW26+CW24+CW21+CW20+CW19+CW18+CW17+CW16+CW15+CW14+CW13+CW12+CW11+CW10+CW60+CW61+CW62</f>
        <v>0</v>
      </c>
      <c r="CX120" s="168">
        <f t="shared" ref="CX120" si="159">CX117+CX110+FX60109+CX108+CX107+CX106+CX105+CX104++CX102+CX94+CX93+CX92+CX91+CX90+CX89+CX87+CX86+CX85+CX83+CX82+CX80++CX79+CX77+CX76+CX75+CX74+CX72+CX71+CX69+CX68++CX67+CX66+CX63+CX59+CX58+CX57+CX55+CX54+CX53+CX51+CX45+CX40+CX39+CX38+CX37+CX36+CX35+CX34+CX33+CX32+CX31+CX27+CX26+CX24+CX21+CX20+CX19+CX18+CX17+CX16+CX15+CX14+CX13+CX12+CX11+CX10+CX60+CX61+CX62</f>
        <v>0</v>
      </c>
      <c r="CY120" s="168">
        <f t="shared" ref="CY120" si="160">CY117+CY110+FY60109+CY108+CY107+CY106+CY105+CY104++CY102+CY94+CY93+CY92+CY91+CY90+CY89+CY87+CY86+CY85+CY83+CY82+CY80++CY79+CY77+CY76+CY75+CY74+CY72+CY71+CY69+CY68++CY67+CY66+CY63+CY59+CY58+CY57+CY55+CY54+CY53+CY51+CY45+CY40+CY39+CY38+CY37+CY36+CY35+CY34+CY33+CY32+CY31+CY27+CY26+CY24+CY21+CY20+CY19+CY18+CY17+CY16+CY15+CY14+CY13+CY12+CY11+CY10+CY60+CY61+CY62</f>
        <v>0</v>
      </c>
      <c r="CZ120" s="168">
        <f t="shared" ref="CZ120" si="161">CZ117+CZ110+FZ60109+CZ108+CZ107+CZ106+CZ105+CZ104++CZ102+CZ94+CZ93+CZ92+CZ91+CZ90+CZ89+CZ87+CZ86+CZ85+CZ83+CZ82+CZ80++CZ79+CZ77+CZ76+CZ75+CZ74+CZ72+CZ71+CZ69+CZ68++CZ67+CZ66+CZ63+CZ59+CZ58+CZ57+CZ55+CZ54+CZ53+CZ51+CZ45+CZ40+CZ39+CZ38+CZ37+CZ36+CZ35+CZ34+CZ33+CZ32+CZ31+CZ27+CZ26+CZ24+CZ21+CZ20+CZ19+CZ18+CZ17+CZ16+CZ15+CZ14+CZ13+CZ12+CZ11+CZ10+CZ60+CZ61+CZ62</f>
        <v>0</v>
      </c>
      <c r="DA120" s="168">
        <f t="shared" ref="DA120" si="162">DA117+DA110+GA60109+DA108+DA107+DA106+DA105+DA104++DA102+DA94+DA93+DA92+DA91+DA90+DA89+DA87+DA86+DA85+DA83+DA82+DA80++DA79+DA77+DA76+DA75+DA74+DA72+DA71+DA69+DA68++DA67+DA66+DA63+DA59+DA58+DA57+DA55+DA54+DA53+DA51+DA45+DA40+DA39+DA38+DA37+DA36+DA35+DA34+DA33+DA32+DA31+DA27+DA26+DA24+DA21+DA20+DA19+DA18+DA17+DA16+DA15+DA14+DA13+DA12+DA11+DA10+DA60+DA61+DA62</f>
        <v>0</v>
      </c>
      <c r="DB120" s="168">
        <f t="shared" ref="DB120" si="163">DB117+DB110+GB60109+DB108+DB107+DB106+DB105+DB104++DB102+DB94+DB93+DB92+DB91+DB90+DB89+DB87+DB86+DB85+DB83+DB82+DB80++DB79+DB77+DB76+DB75+DB74+DB72+DB71+DB69+DB68++DB67+DB66+DB63+DB59+DB58+DB57+DB55+DB54+DB53+DB51+DB45+DB40+DB39+DB38+DB37+DB36+DB35+DB34+DB33+DB32+DB31+DB27+DB26+DB24+DB21+DB20+DB19+DB18+DB17+DB16+DB15+DB14+DB13+DB12+DB11+DB10+DB60+DB61+DB62</f>
        <v>0</v>
      </c>
      <c r="DC120" s="168">
        <f t="shared" ref="DC120" si="164">DC117+DC110+GC60109+DC108+DC107+DC106+DC105+DC104++DC102+DC94+DC93+DC92+DC91+DC90+DC89+DC87+DC86+DC85+DC83+DC82+DC80++DC79+DC77+DC76+DC75+DC74+DC72+DC71+DC69+DC68++DC67+DC66+DC63+DC59+DC58+DC57+DC55+DC54+DC53+DC51+DC45+DC40+DC39+DC38+DC37+DC36+DC35+DC34+DC33+DC32+DC31+DC27+DC26+DC24+DC21+DC20+DC19+DC18+DC17+DC16+DC15+DC14+DC13+DC12+DC11+DC10+DC60+DC61+DC62</f>
        <v>0</v>
      </c>
      <c r="DD120" s="168">
        <f t="shared" ref="DD120" si="165">DD117+DD110+GD60109+DD108+DD107+DD106+DD105+DD104++DD102+DD94+DD93+DD92+DD91+DD90+DD89+DD87+DD86+DD85+DD83+DD82+DD80++DD79+DD77+DD76+DD75+DD74+DD72+DD71+DD69+DD68++DD67+DD66+DD63+DD59+DD58+DD57+DD55+DD54+DD53+DD51+DD45+DD40+DD39+DD38+DD37+DD36+DD35+DD34+DD33+DD32+DD31+DD27+DD26+DD24+DD21+DD20+DD19+DD18+DD17+DD16+DD15+DD14+DD13+DD12+DD11+DD10+DD60+DD61+DD62</f>
        <v>58</v>
      </c>
      <c r="DE120" s="168">
        <f t="shared" ref="DE120" si="166">DE117+DE110+GE60109+DE108+DE107+DE106+DE105+DE104++DE102+DE94+DE93+DE92+DE91+DE90+DE89+DE87+DE86+DE85+DE83+DE82+DE80++DE79+DE77+DE76+DE75+DE74+DE72+DE71+DE69+DE68++DE67+DE66+DE63+DE59+DE58+DE57+DE55+DE54+DE53+DE51+DE45+DE40+DE39+DE38+DE37+DE36+DE35+DE34+DE33+DE32+DE31+DE27+DE26+DE24+DE21+DE20+DE19+DE18+DE17+DE16+DE15+DE14+DE13+DE12+DE11+DE10+DE60+DE61+DE62</f>
        <v>14</v>
      </c>
      <c r="DF120" s="168">
        <f t="shared" ref="DF120" si="167">DF117+DF110+GF60109+DF108+DF107+DF106+DF105+DF104++DF102+DF94+DF93+DF92+DF91+DF90+DF89+DF87+DF86+DF85+DF83+DF82+DF80++DF79+DF77+DF76+DF75+DF74+DF72+DF71+DF69+DF68++DF67+DF66+DF63+DF59+DF58+DF57+DF55+DF54+DF53+DF51+DF45+DF40+DF39+DF38+DF37+DF36+DF35+DF34+DF33+DF32+DF31+DF27+DF26+DF24+DF21+DF20+DF19+DF18+DF17+DF16+DF15+DF14+DF13+DF12+DF11+DF10+DF60+DF61+DF62</f>
        <v>14</v>
      </c>
      <c r="DG120" s="168">
        <f t="shared" ref="DG120" si="168">DG117+DG110+GG60109+DG108+DG107+DG106+DG105+DG104++DG102+DG94+DG93+DG92+DG91+DG90+DG89+DG87+DG86+DG85+DG83+DG82+DG80++DG79+DG77+DG76+DG75+DG74+DG72+DG71+DG69+DG68++DG67+DG66+DG63+DG59+DG58+DG57+DG55+DG54+DG53+DG51+DG45+DG40+DG39+DG38+DG37+DG36+DG35+DG34+DG33+DG32+DG31+DG27+DG26+DG24+DG21+DG20+DG19+DG18+DG17+DG16+DG15+DG14+DG13+DG12+DG11+DG10+DG60+DG61+DG62</f>
        <v>15</v>
      </c>
      <c r="DH120" s="168">
        <f t="shared" ref="DH120" si="169">DH117+DH110+GH60109+DH108+DH107+DH106+DH105+DH104++DH102+DH94+DH93+DH92+DH91+DH90+DH89+DH87+DH86+DH85+DH83+DH82+DH80++DH79+DH77+DH76+DH75+DH74+DH72+DH71+DH69+DH68++DH67+DH66+DH63+DH59+DH58+DH57+DH55+DH54+DH53+DH51+DH45+DH40+DH39+DH38+DH37+DH36+DH35+DH34+DH33+DH32+DH31+DH27+DH26+DH24+DH21+DH20+DH19+DH18+DH17+DH16+DH15+DH14+DH13+DH12+DH11+DH10+DH60+DH61+DH62</f>
        <v>15</v>
      </c>
      <c r="DI120" s="168">
        <f t="shared" ref="DI120" si="170">DI117+DI110+GI60109+DI108+DI107+DI106+DI105+DI104++DI102+DI94+DI93+DI92+DI91+DI90+DI89+DI87+DI86+DI85+DI83+DI82+DI80++DI79+DI77+DI76+DI75+DI74+DI72+DI71+DI69+DI68++DI67+DI66+DI63+DI59+DI58+DI57+DI55+DI54+DI53+DI51+DI45+DI40+DI39+DI38+DI37+DI36+DI35+DI34+DI33+DI32+DI31+DI27+DI26+DI24+DI21+DI20+DI19+DI18+DI17+DI16+DI15+DI14+DI13+DI12+DI11+DI10+DI60+DI61+DI62</f>
        <v>1333111</v>
      </c>
      <c r="DJ120" s="168">
        <f t="shared" ref="DJ120" si="171">DJ117+DJ110+GJ60109+DJ108+DJ107+DJ106+DJ105+DJ104++DJ102+DJ94+DJ93+DJ92+DJ91+DJ90+DJ89+DJ87+DJ86+DJ85+DJ83+DJ82+DJ80++DJ79+DJ77+DJ76+DJ75+DJ74+DJ72+DJ71+DJ69+DJ68++DJ67+DJ66+DJ63+DJ59+DJ58+DJ57+DJ55+DJ54+DJ53+DJ51+DJ45+DJ40+DJ39+DJ38+DJ37+DJ36+DJ35+DJ34+DJ33+DJ32+DJ31+DJ27+DJ26+DJ24+DJ21+DJ20+DJ19+DJ18+DJ17+DJ16+DJ15+DJ14+DJ13+DJ12+DJ11+DJ10+DJ60+DJ61+DJ62</f>
        <v>209973.5</v>
      </c>
      <c r="DK120" s="168">
        <f t="shared" ref="DK120" si="172">DK117+DK110+GK60109+DK108+DK107+DK106+DK105+DK104++DK102+DK94+DK93+DK92+DK91+DK90+DK89+DK87+DK86+DK85+DK83+DK82+DK80++DK79+DK77+DK76+DK75+DK74+DK72+DK71+DK69+DK68++DK67+DK66+DK63+DK59+DK58+DK57+DK55+DK54+DK53+DK51+DK45+DK40+DK39+DK38+DK37+DK36+DK35+DK34+DK33+DK32+DK31+DK27+DK26+DK24+DK21+DK20+DK19+DK18+DK17+DK16+DK15+DK14+DK13+DK12+DK11+DK10+DK60+DK61+DK62</f>
        <v>322662</v>
      </c>
      <c r="DL120" s="168">
        <f t="shared" ref="DL120" si="173">DL117+DL110+GL60109+DL108+DL107+DL106+DL105+DL104++DL102+DL94+DL93+DL92+DL91+DL90+DL89+DL87+DL86+DL85+DL83+DL82+DL80++DL79+DL77+DL76+DL75+DL74+DL72+DL71+DL69+DL68++DL67+DL66+DL63+DL59+DL58+DL57+DL55+DL54+DL53+DL51+DL45+DL40+DL39+DL38+DL37+DL36+DL35+DL34+DL33+DL32+DL31+DL27+DL26+DL24+DL21+DL20+DL19+DL18+DL17+DL16+DL15+DL14+DL13+DL12+DL11+DL10+DL60+DL61+DL62</f>
        <v>329759.5</v>
      </c>
      <c r="DM120" s="168">
        <f t="shared" ref="DM120" si="174">DM117+DM110+GM60109+DM108+DM107+DM106+DM105+DM104++DM102+DM94+DM93+DM92+DM91+DM90+DM89+DM87+DM86+DM85+DM83+DM82+DM80++DM79+DM77+DM76+DM75+DM74+DM72+DM71+DM69+DM68++DM67+DM66+DM63+DM59+DM58+DM57+DM55+DM54+DM53+DM51+DM45+DM40+DM39+DM38+DM37+DM36+DM35+DM34+DM33+DM32+DM31+DM27+DM26+DM24+DM21+DM20+DM19+DM18+DM17+DM16+DM15+DM14+DM13+DM12+DM11+DM10+DM60+DM61+DM62</f>
        <v>470716</v>
      </c>
      <c r="DN120" s="168">
        <f t="shared" ref="DN120" si="175">DN117+DN110+GN60109+DN108+DN107+DN106+DN105+DN104++DN102+DN94+DN93+DN92+DN91+DN90+DN89+DN87+DN86+DN85+DN83+DN82+DN80++DN79+DN77+DN76+DN75+DN74+DN72+DN71+DN69+DN68++DN67+DN66+DN63+DN59+DN58+DN57+DN55+DN54+DN53+DN51+DN45+DN40+DN39+DN38+DN37+DN36+DN35+DN34+DN33+DN32+DN31+DN27+DN26+DN24+DN21+DN20+DN19+DN18+DN17+DN16+DN15+DN14+DN13+DN12+DN11+DN10+DN60+DN61+DN62</f>
        <v>0</v>
      </c>
      <c r="DO120" s="168">
        <f t="shared" ref="DO120" si="176">DO117+DO110+GO60109+DO108+DO107+DO106+DO105+DO104++DO102+DO94+DO93+DO92+DO91+DO90+DO89+DO87+DO86+DO85+DO83+DO82+DO80++DO79+DO77+DO76+DO75+DO74+DO72+DO71+DO69+DO68++DO67+DO66+DO63+DO59+DO58+DO57+DO55+DO54+DO53+DO51+DO45+DO40+DO39+DO38+DO37+DO36+DO35+DO34+DO33+DO32+DO31+DO27+DO26+DO24+DO21+DO20+DO19+DO18+DO17+DO16+DO15+DO14+DO13+DO12+DO11+DO10+DO60+DO61+DO62</f>
        <v>0</v>
      </c>
      <c r="DP120" s="168">
        <f t="shared" ref="DP120" si="177">DP117+DP110+GP60109+DP108+DP107+DP106+DP105+DP104++DP102+DP94+DP93+DP92+DP91+DP90+DP89+DP87+DP86+DP85+DP83+DP82+DP80++DP79+DP77+DP76+DP75+DP74+DP72+DP71+DP69+DP68++DP67+DP66+DP63+DP59+DP58+DP57+DP55+DP54+DP53+DP51+DP45+DP40+DP39+DP38+DP37+DP36+DP35+DP34+DP33+DP32+DP31+DP27+DP26+DP24+DP21+DP20+DP19+DP18+DP17+DP16+DP15+DP14+DP13+DP12+DP11+DP10+DP60+DP61+DP62</f>
        <v>0</v>
      </c>
      <c r="DQ120" s="168">
        <f t="shared" ref="DQ120" si="178">DQ117+DQ110+GQ60109+DQ108+DQ107+DQ106+DQ105+DQ104++DQ102+DQ94+DQ93+DQ92+DQ91+DQ90+DQ89+DQ87+DQ86+DQ85+DQ83+DQ82+DQ80++DQ79+DQ77+DQ76+DQ75+DQ74+DQ72+DQ71+DQ69+DQ68++DQ67+DQ66+DQ63+DQ59+DQ58+DQ57+DQ55+DQ54+DQ53+DQ51+DQ45+DQ40+DQ39+DQ38+DQ37+DQ36+DQ35+DQ34+DQ33+DQ32+DQ31+DQ27+DQ26+DQ24+DQ21+DQ20+DQ19+DQ18+DQ17+DQ16+DQ15+DQ14+DQ13+DQ12+DQ11+DQ10+DQ60+DQ61+DQ62</f>
        <v>0</v>
      </c>
      <c r="DR120" s="168">
        <f t="shared" ref="DR120" si="179">DR117+DR110+GR60109+DR108+DR107+DR106+DR105+DR104++DR102+DR94+DR93+DR92+DR91+DR90+DR89+DR87+DR86+DR85+DR83+DR82+DR80++DR79+DR77+DR76+DR75+DR74+DR72+DR71+DR69+DR68++DR67+DR66+DR63+DR59+DR58+DR57+DR55+DR54+DR53+DR51+DR45+DR40+DR39+DR38+DR37+DR36+DR35+DR34+DR33+DR32+DR31+DR27+DR26+DR24+DR21+DR20+DR19+DR18+DR17+DR16+DR15+DR14+DR13+DR12+DR11+DR10+DR60+DR61+DR62</f>
        <v>0</v>
      </c>
      <c r="DS120" s="168">
        <f t="shared" ref="DS120" si="180">DS117+DS110+GS60109+DS108+DS107+DS106+DS105+DS104++DS102+DS94+DS93+DS92+DS91+DS90+DS89+DS87+DS86+DS85+DS83+DS82+DS80++DS79+DS77+DS76+DS75+DS74+DS72+DS71+DS69+DS68++DS67+DS66+DS63+DS59+DS58+DS57+DS55+DS54+DS53+DS51+DS45+DS40+DS39+DS38+DS37+DS36+DS35+DS34+DS33+DS32+DS31+DS27+DS26+DS24+DS21+DS20+DS19+DS18+DS17+DS16+DS15+DS14+DS13+DS12+DS11+DS10+DS60+DS61+DS62</f>
        <v>0</v>
      </c>
      <c r="DT120" s="168">
        <f t="shared" ref="DT120" si="181">DT117+DT110+GT60109+DT108+DT107+DT106+DT105+DT104++DT102+DT94+DT93+DT92+DT91+DT90+DT89+DT87+DT86+DT85+DT83+DT82+DT80++DT79+DT77+DT76+DT75+DT74+DT72+DT71+DT69+DT68++DT67+DT66+DT63+DT59+DT58+DT57+DT55+DT54+DT53+DT51+DT45+DT40+DT39+DT38+DT37+DT36+DT35+DT34+DT33+DT32+DT31+DT27+DT26+DT24+DT21+DT20+DT19+DT18+DT17+DT16+DT15+DT14+DT13+DT12+DT11+DT10+DT60+DT61+DT62</f>
        <v>0</v>
      </c>
      <c r="DU120" s="168">
        <f t="shared" ref="DU120" si="182">DU117+DU110+GU60109+DU108+DU107+DU106+DU105+DU104++DU102+DU94+DU93+DU92+DU91+DU90+DU89+DU87+DU86+DU85+DU83+DU82+DU80++DU79+DU77+DU76+DU75+DU74+DU72+DU71+DU69+DU68++DU67+DU66+DU63+DU59+DU58+DU57+DU55+DU54+DU53+DU51+DU45+DU40+DU39+DU38+DU37+DU36+DU35+DU34+DU33+DU32+DU31+DU27+DU26+DU24+DU21+DU20+DU19+DU18+DU17+DU16+DU15+DU14+DU13+DU12+DU11+DU10+DU60+DU61+DU62</f>
        <v>0</v>
      </c>
      <c r="DV120" s="168">
        <f t="shared" ref="DV120" si="183">DV117+DV110+GV60109+DV108+DV107+DV106+DV105+DV104++DV102+DV94+DV93+DV92+DV91+DV90+DV89+DV87+DV86+DV85+DV83+DV82+DV80++DV79+DV77+DV76+DV75+DV74+DV72+DV71+DV69+DV68++DV67+DV66+DV63+DV59+DV58+DV57+DV55+DV54+DV53+DV51+DV45+DV40+DV39+DV38+DV37+DV36+DV35+DV34+DV33+DV32+DV31+DV27+DV26+DV24+DV21+DV20+DV19+DV18+DV17+DV16+DV15+DV14+DV13+DV12+DV11+DV10+DV60+DV61+DV62</f>
        <v>0</v>
      </c>
      <c r="DW120" s="168">
        <f t="shared" ref="DW120" si="184">DW117+DW110+GW60109+DW108+DW107+DW106+DW105+DW104++DW102+DW94+DW93+DW92+DW91+DW90+DW89+DW87+DW86+DW85+DW83+DW82+DW80++DW79+DW77+DW76+DW75+DW74+DW72+DW71+DW69+DW68++DW67+DW66+DW63+DW59+DW58+DW57+DW55+DW54+DW53+DW51+DW45+DW40+DW39+DW38+DW37+DW36+DW35+DW34+DW33+DW32+DW31+DW27+DW26+DW24+DW21+DW20+DW19+DW18+DW17+DW16+DW15+DW14+DW13+DW12+DW11+DW10+DW60+DW61+DW62</f>
        <v>0</v>
      </c>
      <c r="DX120" s="168">
        <f t="shared" ref="DX120" si="185">DX117+DX110+GX60109+DX108+DX107+DX106+DX105+DX104++DX102+DX94+DX93+DX92+DX91+DX90+DX89+DX87+DX86+DX85+DX83+DX82+DX80++DX79+DX77+DX76+DX75+DX74+DX72+DX71+DX69+DX68++DX67+DX66+DX63+DX59+DX58+DX57+DX55+DX54+DX53+DX51+DX45+DX40+DX39+DX38+DX37+DX36+DX35+DX34+DX33+DX32+DX31+DX27+DX26+DX24+DX21+DX20+DX19+DX18+DX17+DX16+DX15+DX14+DX13+DX12+DX11+DX10+DX60+DX61+DX62</f>
        <v>0</v>
      </c>
      <c r="DY120" s="168">
        <f t="shared" ref="DY120" si="186">DY117+DY110+GY60109+DY108+DY107+DY106+DY105+DY104++DY102+DY94+DY93+DY92+DY91+DY90+DY89+DY87+DY86+DY85+DY83+DY82+DY80++DY79+DY77+DY76+DY75+DY74+DY72+DY71+DY69+DY68++DY67+DY66+DY63+DY59+DY58+DY57+DY55+DY54+DY53+DY51+DY45+DY40+DY39+DY38+DY37+DY36+DY35+DY34+DY33+DY32+DY31+DY27+DY26+DY24+DY21+DY20+DY19+DY18+DY17+DY16+DY15+DY14+DY13+DY12+DY11+DY10+DY60+DY61+DY62</f>
        <v>0</v>
      </c>
      <c r="DZ120" s="168">
        <f t="shared" ref="DZ120" si="187">DZ117+DZ110+GZ60109+DZ108+DZ107+DZ106+DZ105+DZ104++DZ102+DZ94+DZ93+DZ92+DZ91+DZ90+DZ89+DZ87+DZ86+DZ85+DZ83+DZ82+DZ80++DZ79+DZ77+DZ76+DZ75+DZ74+DZ72+DZ71+DZ69+DZ68++DZ67+DZ66+DZ63+DZ59+DZ58+DZ57+DZ55+DZ54+DZ53+DZ51+DZ45+DZ40+DZ39+DZ38+DZ37+DZ36+DZ35+DZ34+DZ33+DZ32+DZ31+DZ27+DZ26+DZ24+DZ21+DZ20+DZ19+DZ18+DZ17+DZ16+DZ15+DZ14+DZ13+DZ12+DZ11+DZ10+DZ60+DZ61+DZ62</f>
        <v>0</v>
      </c>
      <c r="EA120" s="168">
        <f t="shared" ref="EA120" si="188">EA117+EA110+HA60109+EA108+EA107+EA106+EA105+EA104++EA102+EA94+EA93+EA92+EA91+EA90+EA89+EA87+EA86+EA85+EA83+EA82+EA80++EA79+EA77+EA76+EA75+EA74+EA72+EA71+EA69+EA68++EA67+EA66+EA63+EA59+EA58+EA57+EA55+EA54+EA53+EA51+EA45+EA40+EA39+EA38+EA37+EA36+EA35+EA34+EA33+EA32+EA31+EA27+EA26+EA24+EA21+EA20+EA19+EA18+EA17+EA16+EA15+EA14+EA13+EA12+EA11+EA10+EA60+EA61+EA62</f>
        <v>0</v>
      </c>
      <c r="EB120" s="168">
        <f t="shared" ref="EB120" si="189">EB117+EB110+HB60109+EB108+EB107+EB106+EB105+EB104++EB102+EB94+EB93+EB92+EB91+EB90+EB89+EB87+EB86+EB85+EB83+EB82+EB80++EB79+EB77+EB76+EB75+EB74+EB72+EB71+EB69+EB68++EB67+EB66+EB63+EB59+EB58+EB57+EB55+EB54+EB53+EB51+EB45+EB40+EB39+EB38+EB37+EB36+EB35+EB34+EB33+EB32+EB31+EB27+EB26+EB24+EB21+EB20+EB19+EB18+EB17+EB16+EB15+EB14+EB13+EB12+EB11+EB10+EB60+EB61+EB62</f>
        <v>0</v>
      </c>
      <c r="EC120" s="168">
        <f t="shared" ref="EC120" si="190">EC117+EC110+HC60109+EC108+EC107+EC106+EC105+EC104++EC102+EC94+EC93+EC92+EC91+EC90+EC89+EC87+EC86+EC85+EC83+EC82+EC80++EC79+EC77+EC76+EC75+EC74+EC72+EC71+EC69+EC68++EC67+EC66+EC63+EC59+EC58+EC57+EC55+EC54+EC53+EC51+EC45+EC40+EC39+EC38+EC37+EC36+EC35+EC34+EC33+EC32+EC31+EC27+EC26+EC24+EC21+EC20+EC19+EC18+EC17+EC16+EC15+EC14+EC13+EC12+EC11+EC10+EC60+EC61+EC62</f>
        <v>0</v>
      </c>
      <c r="ED120" s="168">
        <f t="shared" ref="ED120" si="191">ED117+ED110+HD60109+ED108+ED107+ED106+ED105+ED104++ED102+ED94+ED93+ED92+ED91+ED90+ED89+ED87+ED86+ED85+ED83+ED82+ED80++ED79+ED77+ED76+ED75+ED74+ED72+ED71+ED69+ED68++ED67+ED66+ED63+ED59+ED58+ED57+ED55+ED54+ED53+ED51+ED45+ED40+ED39+ED38+ED37+ED36+ED35+ED34+ED33+ED32+ED31+ED27+ED26+ED24+ED21+ED20+ED19+ED18+ED17+ED16+ED15+ED14+ED13+ED12+ED11+ED10+ED60+ED61+ED62</f>
        <v>0</v>
      </c>
      <c r="EE120" s="168">
        <f t="shared" ref="EE120" si="192">EE117+EE110+HE60109+EE108+EE107+EE106+EE105+EE104++EE102+EE94+EE93+EE92+EE91+EE90+EE89+EE87+EE86+EE85+EE83+EE82+EE80++EE79+EE77+EE76+EE75+EE74+EE72+EE71+EE69+EE68++EE67+EE66+EE63+EE59+EE58+EE57+EE55+EE54+EE53+EE51+EE45+EE40+EE39+EE38+EE37+EE36+EE35+EE34+EE33+EE32+EE31+EE27+EE26+EE24+EE21+EE20+EE19+EE18+EE17+EE16+EE15+EE14+EE13+EE12+EE11+EE10+EE60+EE61+EE62</f>
        <v>0</v>
      </c>
      <c r="EF120" s="168">
        <f t="shared" ref="EF120" si="193">EF117+EF110+HF60109+EF108+EF107+EF106+EF105+EF104++EF102+EF94+EF93+EF92+EF91+EF90+EF89+EF87+EF86+EF85+EF83+EF82+EF80++EF79+EF77+EF76+EF75+EF74+EF72+EF71+EF69+EF68++EF67+EF66+EF63+EF59+EF58+EF57+EF55+EF54+EF53+EF51+EF45+EF40+EF39+EF38+EF37+EF36+EF35+EF34+EF33+EF32+EF31+EF27+EF26+EF24+EF21+EF20+EF19+EF18+EF17+EF16+EF15+EF14+EF13+EF12+EF11+EF10+EF60+EF61+EF62</f>
        <v>0</v>
      </c>
      <c r="EG120" s="168">
        <f t="shared" ref="EG120" si="194">EG117+EG110+HG60109+EG108+EG107+EG106+EG105+EG104++EG102+EG94+EG93+EG92+EG91+EG90+EG89+EG87+EG86+EG85+EG83+EG82+EG80++EG79+EG77+EG76+EG75+EG74+EG72+EG71+EG69+EG68++EG67+EG66+EG63+EG59+EG58+EG57+EG55+EG54+EG53+EG51+EG45+EG40+EG39+EG38+EG37+EG36+EG35+EG34+EG33+EG32+EG31+EG27+EG26+EG24+EG21+EG20+EG19+EG18+EG17+EG16+EG15+EG14+EG13+EG12+EG11+EG10+EG60+EG61+EG62</f>
        <v>0</v>
      </c>
      <c r="EH120" s="168">
        <f t="shared" ref="EH120" si="195">EH117+EH110+HH60109+EH108+EH107+EH106+EH105+EH104++EH102+EH94+EH93+EH92+EH91+EH90+EH89+EH87+EH86+EH85+EH83+EH82+EH80++EH79+EH77+EH76+EH75+EH74+EH72+EH71+EH69+EH68++EH67+EH66+EH63+EH59+EH58+EH57+EH55+EH54+EH53+EH51+EH45+EH40+EH39+EH38+EH37+EH36+EH35+EH34+EH33+EH32+EH31+EH27+EH26+EH24+EH21+EH20+EH19+EH18+EH17+EH16+EH15+EH14+EH13+EH12+EH11+EH10+EH60+EH61+EH62</f>
        <v>0</v>
      </c>
      <c r="EI120" s="168">
        <f t="shared" ref="EI120" si="196">EI117+EI110+HI60109+EI108+EI107+EI106+EI105+EI104++EI102+EI94+EI93+EI92+EI91+EI90+EI89+EI87+EI86+EI85+EI83+EI82+EI80++EI79+EI77+EI76+EI75+EI74+EI72+EI71+EI69+EI68++EI67+EI66+EI63+EI59+EI58+EI57+EI55+EI54+EI53+EI51+EI45+EI40+EI39+EI38+EI37+EI36+EI35+EI34+EI33+EI32+EI31+EI27+EI26+EI24+EI21+EI20+EI19+EI18+EI17+EI16+EI15+EI14+EI13+EI12+EI11+EI10+EI60+EI61+EI62</f>
        <v>0</v>
      </c>
      <c r="EJ120" s="168">
        <f t="shared" ref="EJ120" si="197">EJ117+EJ110+HJ60109+EJ108+EJ107+EJ106+EJ105+EJ104++EJ102+EJ94+EJ93+EJ92+EJ91+EJ90+EJ89+EJ87+EJ86+EJ85+EJ83+EJ82+EJ80++EJ79+EJ77+EJ76+EJ75+EJ74+EJ72+EJ71+EJ69+EJ68++EJ67+EJ66+EJ63+EJ59+EJ58+EJ57+EJ55+EJ54+EJ53+EJ51+EJ45+EJ40+EJ39+EJ38+EJ37+EJ36+EJ35+EJ34+EJ33+EJ32+EJ31+EJ27+EJ26+EJ24+EJ21+EJ20+EJ19+EJ18+EJ17+EJ16+EJ15+EJ14+EJ13+EJ12+EJ11+EJ10+EJ60+EJ61+EJ62</f>
        <v>0</v>
      </c>
      <c r="EK120" s="168">
        <f t="shared" ref="EK120" si="198">EK117+EK110+HK60109+EK108+EK107+EK106+EK105+EK104++EK102+EK94+EK93+EK92+EK91+EK90+EK89+EK87+EK86+EK85+EK83+EK82+EK80++EK79+EK77+EK76+EK75+EK74+EK72+EK71+EK69+EK68++EK67+EK66+EK63+EK59+EK58+EK57+EK55+EK54+EK53+EK51+EK45+EK40+EK39+EK38+EK37+EK36+EK35+EK34+EK33+EK32+EK31+EK27+EK26+EK24+EK21+EK20+EK19+EK18+EK17+EK16+EK15+EK14+EK13+EK12+EK11+EK10+EK60+EK61+EK62</f>
        <v>0</v>
      </c>
      <c r="EL120" s="168">
        <f t="shared" ref="EL120" si="199">EL117+EL110+HL60109+EL108+EL107+EL106+EL105+EL104++EL102+EL94+EL93+EL92+EL91+EL90+EL89+EL87+EL86+EL85+EL83+EL82+EL80++EL79+EL77+EL76+EL75+EL74+EL72+EL71+EL69+EL68++EL67+EL66+EL63+EL59+EL58+EL57+EL55+EL54+EL53+EL51+EL45+EL40+EL39+EL38+EL37+EL36+EL35+EL34+EL33+EL32+EL31+EL27+EL26+EL24+EL21+EL20+EL19+EL18+EL17+EL16+EL15+EL14+EL13+EL12+EL11+EL10+EL60+EL61+EL62</f>
        <v>0</v>
      </c>
      <c r="EM120" s="168">
        <f t="shared" ref="EM120" si="200">EM117+EM110+HM60109+EM108+EM107+EM106+EM105+EM104++EM102+EM94+EM93+EM92+EM91+EM90+EM89+EM87+EM86+EM85+EM83+EM82+EM80++EM79+EM77+EM76+EM75+EM74+EM72+EM71+EM69+EM68++EM67+EM66+EM63+EM59+EM58+EM57+EM55+EM54+EM53+EM51+EM45+EM40+EM39+EM38+EM37+EM36+EM35+EM34+EM33+EM32+EM31+EM27+EM26+EM24+EM21+EM20+EM19+EM18+EM17+EM16+EM15+EM14+EM13+EM12+EM11+EM10+EM60+EM61+EM62</f>
        <v>0</v>
      </c>
      <c r="EN120" s="168">
        <f t="shared" ref="EN120" si="201">EN117+EN110+HN60109+EN108+EN107+EN106+EN105+EN104++EN102+EN94+EN93+EN92+EN91+EN90+EN89+EN87+EN86+EN85+EN83+EN82+EN80++EN79+EN77+EN76+EN75+EN74+EN72+EN71+EN69+EN68++EN67+EN66+EN63+EN59+EN58+EN57+EN55+EN54+EN53+EN51+EN45+EN40+EN39+EN38+EN37+EN36+EN35+EN34+EN33+EN32+EN31+EN27+EN26+EN24+EN21+EN20+EN19+EN18+EN17+EN16+EN15+EN14+EN13+EN12+EN11+EN10+EN60+EN61+EN62</f>
        <v>0</v>
      </c>
      <c r="EO120" s="168">
        <f t="shared" ref="EO120" si="202">EO117+EO110+HO60109+EO108+EO107+EO106+EO105+EO104++EO102+EO94+EO93+EO92+EO91+EO90+EO89+EO87+EO86+EO85+EO83+EO82+EO80++EO79+EO77+EO76+EO75+EO74+EO72+EO71+EO69+EO68++EO67+EO66+EO63+EO59+EO58+EO57+EO55+EO54+EO53+EO51+EO45+EO40+EO39+EO38+EO37+EO36+EO35+EO34+EO33+EO32+EO31+EO27+EO26+EO24+EO21+EO20+EO19+EO18+EO17+EO16+EO15+EO14+EO13+EO12+EO11+EO10+EO60+EO61+EO62</f>
        <v>0</v>
      </c>
      <c r="EP120" s="168">
        <f t="shared" ref="EP120" si="203">EP117+EP110+HP60109+EP108+EP107+EP106+EP105+EP104++EP102+EP94+EP93+EP92+EP91+EP90+EP89+EP87+EP86+EP85+EP83+EP82+EP80++EP79+EP77+EP76+EP75+EP74+EP72+EP71+EP69+EP68++EP67+EP66+EP63+EP59+EP58+EP57+EP55+EP54+EP53+EP51+EP45+EP40+EP39+EP38+EP37+EP36+EP35+EP34+EP33+EP32+EP31+EP27+EP26+EP24+EP21+EP20+EP19+EP18+EP17+EP16+EP15+EP14+EP13+EP12+EP11+EP10+EP60+EP61+EP62</f>
        <v>0</v>
      </c>
      <c r="EQ120" s="168">
        <f t="shared" ref="EQ120" si="204">EQ117+EQ110+HQ60109+EQ108+EQ107+EQ106+EQ105+EQ104++EQ102+EQ94+EQ93+EQ92+EQ91+EQ90+EQ89+EQ87+EQ86+EQ85+EQ83+EQ82+EQ80++EQ79+EQ77+EQ76+EQ75+EQ74+EQ72+EQ71+EQ69+EQ68++EQ67+EQ66+EQ63+EQ59+EQ58+EQ57+EQ55+EQ54+EQ53+EQ51+EQ45+EQ40+EQ39+EQ38+EQ37+EQ36+EQ35+EQ34+EQ33+EQ32+EQ31+EQ27+EQ26+EQ24+EQ21+EQ20+EQ19+EQ18+EQ17+EQ16+EQ15+EQ14+EQ13+EQ12+EQ11+EQ10+EQ60+EQ61+EQ62</f>
        <v>0</v>
      </c>
      <c r="ER120" s="168">
        <f t="shared" ref="ER120" si="205">ER117+ER110+HR60109+ER108+ER107+ER106+ER105+ER104++ER102+ER94+ER93+ER92+ER91+ER90+ER89+ER87+ER86+ER85+ER83+ER82+ER80++ER79+ER77+ER76+ER75+ER74+ER72+ER71+ER69+ER68++ER67+ER66+ER63+ER59+ER58+ER57+ER55+ER54+ER53+ER51+ER45+ER40+ER39+ER38+ER37+ER36+ER35+ER34+ER33+ER32+ER31+ER27+ER26+ER24+ER21+ER20+ER19+ER18+ER17+ER16+ER15+ER14+ER13+ER12+ER11+ER10+ER60+ER61+ER62</f>
        <v>0</v>
      </c>
      <c r="ES120" s="168">
        <f t="shared" ref="ES120" si="206">ES117+ES110+HS60109+ES108+ES107+ES106+ES105+ES104++ES102+ES94+ES93+ES92+ES91+ES90+ES89+ES87+ES86+ES85+ES83+ES82+ES80++ES79+ES77+ES76+ES75+ES74+ES72+ES71+ES69+ES68++ES67+ES66+ES63+ES59+ES58+ES57+ES55+ES54+ES53+ES51+ES45+ES40+ES39+ES38+ES37+ES36+ES35+ES34+ES33+ES32+ES31+ES27+ES26+ES24+ES21+ES20+ES19+ES18+ES17+ES16+ES15+ES14+ES13+ES12+ES11+ES10+ES60+ES61+ES62</f>
        <v>0</v>
      </c>
      <c r="ET120" s="168">
        <f t="shared" ref="ET120" si="207">ET117+ET110+HT60109+ET108+ET107+ET106+ET105+ET104++ET102+ET94+ET93+ET92+ET91+ET90+ET89+ET87+ET86+ET85+ET83+ET82+ET80++ET79+ET77+ET76+ET75+ET74+ET72+ET71+ET69+ET68++ET67+ET66+ET63+ET59+ET58+ET57+ET55+ET54+ET53+ET51+ET45+ET40+ET39+ET38+ET37+ET36+ET35+ET34+ET33+ET32+ET31+ET27+ET26+ET24+ET21+ET20+ET19+ET18+ET17+ET16+ET15+ET14+ET13+ET12+ET11+ET10+ET60+ET61+ET62</f>
        <v>0</v>
      </c>
      <c r="EU120" s="168">
        <f t="shared" ref="EU120" si="208">EU117+EU110+HU60109+EU108+EU107+EU106+EU105+EU104++EU102+EU94+EU93+EU92+EU91+EU90+EU89+EU87+EU86+EU85+EU83+EU82+EU80++EU79+EU77+EU76+EU75+EU74+EU72+EU71+EU69+EU68++EU67+EU66+EU63+EU59+EU58+EU57+EU55+EU54+EU53+EU51+EU45+EU40+EU39+EU38+EU37+EU36+EU35+EU34+EU33+EU32+EU31+EU27+EU26+EU24+EU21+EU20+EU19+EU18+EU17+EU16+EU15+EU14+EU13+EU12+EU11+EU10+EU60+EU61+EU62</f>
        <v>0</v>
      </c>
      <c r="EV120" s="168">
        <f t="shared" ref="EV120" si="209">EV117+EV110+HV60109+EV108+EV107+EV106+EV105+EV104++EV102+EV94+EV93+EV92+EV91+EV90+EV89+EV87+EV86+EV85+EV83+EV82+EV80++EV79+EV77+EV76+EV75+EV74+EV72+EV71+EV69+EV68++EV67+EV66+EV63+EV59+EV58+EV57+EV55+EV54+EV53+EV51+EV45+EV40+EV39+EV38+EV37+EV36+EV35+EV34+EV33+EV32+EV31+EV27+EV26+EV24+EV21+EV20+EV19+EV18+EV17+EV16+EV15+EV14+EV13+EV12+EV11+EV10+EV60+EV61+EV62</f>
        <v>0</v>
      </c>
      <c r="EW120" s="168">
        <f t="shared" ref="EW120" si="210">EW117+EW110+HW60109+EW108+EW107+EW106+EW105+EW104++EW102+EW94+EW93+EW92+EW91+EW90+EW89+EW87+EW86+EW85+EW83+EW82+EW80++EW79+EW77+EW76+EW75+EW74+EW72+EW71+EW69+EW68++EW67+EW66+EW63+EW59+EW58+EW57+EW55+EW54+EW53+EW51+EW45+EW40+EW39+EW38+EW37+EW36+EW35+EW34+EW33+EW32+EW31+EW27+EW26+EW24+EW21+EW20+EW19+EW18+EW17+EW16+EW15+EW14+EW13+EW12+EW11+EW10+EW60+EW61+EW62</f>
        <v>0</v>
      </c>
      <c r="EX120" s="168">
        <f t="shared" ref="EX120" si="211">EX117+EX110+HX60109+EX108+EX107+EX106+EX105+EX104++EX102+EX94+EX93+EX92+EX91+EX90+EX89+EX87+EX86+EX85+EX83+EX82+EX80++EX79+EX77+EX76+EX75+EX74+EX72+EX71+EX69+EX68++EX67+EX66+EX63+EX59+EX58+EX57+EX55+EX54+EX53+EX51+EX45+EX40+EX39+EX38+EX37+EX36+EX35+EX34+EX33+EX32+EX31+EX27+EX26+EX24+EX21+EX20+EX19+EX18+EX17+EX16+EX15+EX14+EX13+EX12+EX11+EX10+EX60+EX61+EX62</f>
        <v>0</v>
      </c>
      <c r="EY120" s="168">
        <f t="shared" ref="EY120" si="212">EY117+EY110+HY60109+EY108+EY107+EY106+EY105+EY104++EY102+EY94+EY93+EY92+EY91+EY90+EY89+EY87+EY86+EY85+EY83+EY82+EY80++EY79+EY77+EY76+EY75+EY74+EY72+EY71+EY69+EY68++EY67+EY66+EY63+EY59+EY58+EY57+EY55+EY54+EY53+EY51+EY45+EY40+EY39+EY38+EY37+EY36+EY35+EY34+EY33+EY32+EY31+EY27+EY26+EY24+EY21+EY20+EY19+EY18+EY17+EY16+EY15+EY14+EY13+EY12+EY11+EY10+EY60+EY61+EY62</f>
        <v>0</v>
      </c>
      <c r="EZ120" s="168">
        <f t="shared" ref="EZ120" si="213">EZ117+EZ110+HZ60109+EZ108+EZ107+EZ106+EZ105+EZ104++EZ102+EZ94+EZ93+EZ92+EZ91+EZ90+EZ89+EZ87+EZ86+EZ85+EZ83+EZ82+EZ80++EZ79+EZ77+EZ76+EZ75+EZ74+EZ72+EZ71+EZ69+EZ68++EZ67+EZ66+EZ63+EZ59+EZ58+EZ57+EZ55+EZ54+EZ53+EZ51+EZ45+EZ40+EZ39+EZ38+EZ37+EZ36+EZ35+EZ34+EZ33+EZ32+EZ31+EZ27+EZ26+EZ24+EZ21+EZ20+EZ19+EZ18+EZ17+EZ16+EZ15+EZ14+EZ13+EZ12+EZ11+EZ10+EZ60+EZ61+EZ62</f>
        <v>0</v>
      </c>
      <c r="FA120" s="168">
        <f t="shared" ref="FA120" si="214">FA117+FA110+IA60109+FA108+FA107+FA106+FA105+FA104++FA102+FA94+FA93+FA92+FA91+FA90+FA89+FA87+FA86+FA85+FA83+FA82+FA80++FA79+FA77+FA76+FA75+FA74+FA72+FA71+FA69+FA68++FA67+FA66+FA63+FA59+FA58+FA57+FA55+FA54+FA53+FA51+FA45+FA40+FA39+FA38+FA37+FA36+FA35+FA34+FA33+FA32+FA31+FA27+FA26+FA24+FA21+FA20+FA19+FA18+FA17+FA16+FA15+FA14+FA13+FA12+FA11+FA10+FA60+FA61+FA62</f>
        <v>0</v>
      </c>
      <c r="FB120" s="168">
        <f t="shared" ref="FB120" si="215">FB117+FB110+IB60109+FB108+FB107+FB106+FB105+FB104++FB102+FB94+FB93+FB92+FB91+FB90+FB89+FB87+FB86+FB85+FB83+FB82+FB80++FB79+FB77+FB76+FB75+FB74+FB72+FB71+FB69+FB68++FB67+FB66+FB63+FB59+FB58+FB57+FB55+FB54+FB53+FB51+FB45+FB40+FB39+FB38+FB37+FB36+FB35+FB34+FB33+FB32+FB31+FB27+FB26+FB24+FB21+FB20+FB19+FB18+FB17+FB16+FB15+FB14+FB13+FB12+FB11+FB10+FB60+FB61+FB62</f>
        <v>0</v>
      </c>
      <c r="FC120" s="168">
        <f t="shared" ref="FC120" si="216">FC117+FC110+IC60109+FC108+FC107+FC106+FC105+FC104++FC102+FC94+FC93+FC92+FC91+FC90+FC89+FC87+FC86+FC85+FC83+FC82+FC80++FC79+FC77+FC76+FC75+FC74+FC72+FC71+FC69+FC68++FC67+FC66+FC63+FC59+FC58+FC57+FC55+FC54+FC53+FC51+FC45+FC40+FC39+FC38+FC37+FC36+FC35+FC34+FC33+FC32+FC31+FC27+FC26+FC24+FC21+FC20+FC19+FC18+FC17+FC16+FC15+FC14+FC13+FC12+FC11+FC10+FC60+FC61+FC62</f>
        <v>0</v>
      </c>
      <c r="FD120" s="168">
        <f t="shared" ref="FD120" si="217">FD117+FD110+ID60109+FD108+FD107+FD106+FD105+FD104++FD102+FD94+FD93+FD92+FD91+FD90+FD89+FD87+FD86+FD85+FD83+FD82+FD80++FD79+FD77+FD76+FD75+FD74+FD72+FD71+FD69+FD68++FD67+FD66+FD63+FD59+FD58+FD57+FD55+FD54+FD53+FD51+FD45+FD40+FD39+FD38+FD37+FD36+FD35+FD34+FD33+FD32+FD31+FD27+FD26+FD24+FD21+FD20+FD19+FD18+FD17+FD16+FD15+FD14+FD13+FD12+FD11+FD10+FD60+FD61+FD62</f>
        <v>0</v>
      </c>
      <c r="FE120" s="168">
        <f t="shared" ref="FE120" si="218">FE117+FE110+IE60109+FE108+FE107+FE106+FE105+FE104++FE102+FE94+FE93+FE92+FE91+FE90+FE89+FE87+FE86+FE85+FE83+FE82+FE80++FE79+FE77+FE76+FE75+FE74+FE72+FE71+FE69+FE68++FE67+FE66+FE63+FE59+FE58+FE57+FE55+FE54+FE53+FE51+FE45+FE40+FE39+FE38+FE37+FE36+FE35+FE34+FE33+FE32+FE31+FE27+FE26+FE24+FE21+FE20+FE19+FE18+FE17+FE16+FE15+FE14+FE13+FE12+FE11+FE10+FE60+FE61+FE62</f>
        <v>0</v>
      </c>
      <c r="FF120" s="168">
        <f t="shared" ref="FF120" si="219">FF117+FF110+IF60109+FF108+FF107+FF106+FF105+FF104++FF102+FF94+FF93+FF92+FF91+FF90+FF89+FF87+FF86+FF85+FF83+FF82+FF80++FF79+FF77+FF76+FF75+FF74+FF72+FF71+FF69+FF68++FF67+FF66+FF63+FF59+FF58+FF57+FF55+FF54+FF53+FF51+FF45+FF40+FF39+FF38+FF37+FF36+FF35+FF34+FF33+FF32+FF31+FF27+FF26+FF24+FF21+FF20+FF19+FF18+FF17+FF16+FF15+FF14+FF13+FF12+FF11+FF10+FF60+FF61+FF62</f>
        <v>0</v>
      </c>
      <c r="FG120" s="168">
        <f t="shared" ref="FG120" si="220">FG117+FG110+IG60109+FG108+FG107+FG106+FG105+FG104++FG102+FG94+FG93+FG92+FG91+FG90+FG89+FG87+FG86+FG85+FG83+FG82+FG80++FG79+FG77+FG76+FG75+FG74+FG72+FG71+FG69+FG68++FG67+FG66+FG63+FG59+FG58+FG57+FG55+FG54+FG53+FG51+FG45+FG40+FG39+FG38+FG37+FG36+FG35+FG34+FG33+FG32+FG31+FG27+FG26+FG24+FG21+FG20+FG19+FG18+FG17+FG16+FG15+FG14+FG13+FG12+FG11+FG10+FG60+FG61+FG62</f>
        <v>0</v>
      </c>
      <c r="FH120" s="168">
        <f t="shared" ref="FH120" si="221">FH117+FH110+IH60109+FH108+FH107+FH106+FH105+FH104++FH102+FH94+FH93+FH92+FH91+FH90+FH89+FH87+FH86+FH85+FH83+FH82+FH80++FH79+FH77+FH76+FH75+FH74+FH72+FH71+FH69+FH68++FH67+FH66+FH63+FH59+FH58+FH57+FH55+FH54+FH53+FH51+FH45+FH40+FH39+FH38+FH37+FH36+FH35+FH34+FH33+FH32+FH31+FH27+FH26+FH24+FH21+FH20+FH19+FH18+FH17+FH16+FH15+FH14+FH13+FH12+FH11+FH10+FH60+FH61+FH62</f>
        <v>0</v>
      </c>
      <c r="FI120" s="168">
        <f t="shared" ref="FI120" si="222">FI117+FI110+II60109+FI108+FI107+FI106+FI105+FI104++FI102+FI94+FI93+FI92+FI91+FI90+FI89+FI87+FI86+FI85+FI83+FI82+FI80++FI79+FI77+FI76+FI75+FI74+FI72+FI71+FI69+FI68++FI67+FI66+FI63+FI59+FI58+FI57+FI55+FI54+FI53+FI51+FI45+FI40+FI39+FI38+FI37+FI36+FI35+FI34+FI33+FI32+FI31+FI27+FI26+FI24+FI21+FI20+FI19+FI18+FI17+FI16+FI15+FI14+FI13+FI12+FI11+FI10+FI60+FI61+FI62</f>
        <v>0</v>
      </c>
      <c r="FJ120" s="168">
        <f t="shared" ref="FJ120" si="223">FJ117+FJ110+IJ60109+FJ108+FJ107+FJ106+FJ105+FJ104++FJ102+FJ94+FJ93+FJ92+FJ91+FJ90+FJ89+FJ87+FJ86+FJ85+FJ83+FJ82+FJ80++FJ79+FJ77+FJ76+FJ75+FJ74+FJ72+FJ71+FJ69+FJ68++FJ67+FJ66+FJ63+FJ59+FJ58+FJ57+FJ55+FJ54+FJ53+FJ51+FJ45+FJ40+FJ39+FJ38+FJ37+FJ36+FJ35+FJ34+FJ33+FJ32+FJ31+FJ27+FJ26+FJ24+FJ21+FJ20+FJ19+FJ18+FJ17+FJ16+FJ15+FJ14+FJ13+FJ12+FJ11+FJ10+FJ60+FJ61+FJ62</f>
        <v>0</v>
      </c>
      <c r="FK120" s="168">
        <f t="shared" ref="FK120" si="224">FK117+FK110+IK60109+FK108+FK107+FK106+FK105+FK104++FK102+FK94+FK93+FK92+FK91+FK90+FK89+FK87+FK86+FK85+FK83+FK82+FK80++FK79+FK77+FK76+FK75+FK74+FK72+FK71+FK69+FK68++FK67+FK66+FK63+FK59+FK58+FK57+FK55+FK54+FK53+FK51+FK45+FK40+FK39+FK38+FK37+FK36+FK35+FK34+FK33+FK32+FK31+FK27+FK26+FK24+FK21+FK20+FK19+FK18+FK17+FK16+FK15+FK14+FK13+FK12+FK11+FK10+FK60+FK61+FK62</f>
        <v>0</v>
      </c>
      <c r="FL120" s="168">
        <f t="shared" ref="FL120" si="225">FL117+FL110+IL60109+FL108+FL107+FL106+FL105+FL104++FL102+FL94+FL93+FL92+FL91+FL90+FL89+FL87+FL86+FL85+FL83+FL82+FL80++FL79+FL77+FL76+FL75+FL74+FL72+FL71+FL69+FL68++FL67+FL66+FL63+FL59+FL58+FL57+FL55+FL54+FL53+FL51+FL45+FL40+FL39+FL38+FL37+FL36+FL35+FL34+FL33+FL32+FL31+FL27+FL26+FL24+FL21+FL20+FL19+FL18+FL17+FL16+FL15+FL14+FL13+FL12+FL11+FL10+FL60+FL61+FL62</f>
        <v>0</v>
      </c>
      <c r="FM120" s="168">
        <f t="shared" ref="FM120" si="226">FM117+FM110+IM60109+FM108+FM107+FM106+FM105+FM104++FM102+FM94+FM93+FM92+FM91+FM90+FM89+FM87+FM86+FM85+FM83+FM82+FM80++FM79+FM77+FM76+FM75+FM74+FM72+FM71+FM69+FM68++FM67+FM66+FM63+FM59+FM58+FM57+FM55+FM54+FM53+FM51+FM45+FM40+FM39+FM38+FM37+FM36+FM35+FM34+FM33+FM32+FM31+FM27+FM26+FM24+FM21+FM20+FM19+FM18+FM17+FM16+FM15+FM14+FM13+FM12+FM11+FM10+FM60+FM61+FM62</f>
        <v>0</v>
      </c>
      <c r="FN120" s="168">
        <f t="shared" ref="FN120" si="227">FN117+FN110+IN60109+FN108+FN107+FN106+FN105+FN104++FN102+FN94+FN93+FN92+FN91+FN90+FN89+FN87+FN86+FN85+FN83+FN82+FN80++FN79+FN77+FN76+FN75+FN74+FN72+FN71+FN69+FN68++FN67+FN66+FN63+FN59+FN58+FN57+FN55+FN54+FN53+FN51+FN45+FN40+FN39+FN38+FN37+FN36+FN35+FN34+FN33+FN32+FN31+FN27+FN26+FN24+FN21+FN20+FN19+FN18+FN17+FN16+FN15+FN14+FN13+FN12+FN11+FN10+FN60+FN61+FN62</f>
        <v>0</v>
      </c>
      <c r="FO120" s="168">
        <f t="shared" ref="FO120" si="228">FO117+FO110+IO60109+FO108+FO107+FO106+FO105+FO104++FO102+FO94+FO93+FO92+FO91+FO90+FO89+FO87+FO86+FO85+FO83+FO82+FO80++FO79+FO77+FO76+FO75+FO74+FO72+FO71+FO69+FO68++FO67+FO66+FO63+FO59+FO58+FO57+FO55+FO54+FO53+FO51+FO45+FO40+FO39+FO38+FO37+FO36+FO35+FO34+FO33+FO32+FO31+FO27+FO26+FO24+FO21+FO20+FO19+FO18+FO17+FO16+FO15+FO14+FO13+FO12+FO11+FO10+FO60+FO61+FO62</f>
        <v>0</v>
      </c>
      <c r="FP120" s="168">
        <f t="shared" ref="FP120" si="229">FP117+FP110+IP60109+FP108+FP107+FP106+FP105+FP104++FP102+FP94+FP93+FP92+FP91+FP90+FP89+FP87+FP86+FP85+FP83+FP82+FP80++FP79+FP77+FP76+FP75+FP74+FP72+FP71+FP69+FP68++FP67+FP66+FP63+FP59+FP58+FP57+FP55+FP54+FP53+FP51+FP45+FP40+FP39+FP38+FP37+FP36+FP35+FP34+FP33+FP32+FP31+FP27+FP26+FP24+FP21+FP20+FP19+FP18+FP17+FP16+FP15+FP14+FP13+FP12+FP11+FP10+FP60+FP61+FP62</f>
        <v>0</v>
      </c>
      <c r="FQ120" s="168">
        <f t="shared" ref="FQ120" si="230">FQ117+FQ110+IQ60109+FQ108+FQ107+FQ106+FQ105+FQ104++FQ102+FQ94+FQ93+FQ92+FQ91+FQ90+FQ89+FQ87+FQ86+FQ85+FQ83+FQ82+FQ80++FQ79+FQ77+FQ76+FQ75+FQ74+FQ72+FQ71+FQ69+FQ68++FQ67+FQ66+FQ63+FQ59+FQ58+FQ57+FQ55+FQ54+FQ53+FQ51+FQ45+FQ40+FQ39+FQ38+FQ37+FQ36+FQ35+FQ34+FQ33+FQ32+FQ31+FQ27+FQ26+FQ24+FQ21+FQ20+FQ19+FQ18+FQ17+FQ16+FQ15+FQ14+FQ13+FQ12+FQ11+FQ10+FQ60+FQ61+FQ62</f>
        <v>0</v>
      </c>
      <c r="FR120" s="168">
        <f t="shared" ref="FR120" si="231">FR117+FR110+IR60109+FR108+FR107+FR106+FR105+FR104++FR102+FR94+FR93+FR92+FR91+FR90+FR89+FR87+FR86+FR85+FR83+FR82+FR80++FR79+FR77+FR76+FR75+FR74+FR72+FR71+FR69+FR68++FR67+FR66+FR63+FR59+FR58+FR57+FR55+FR54+FR53+FR51+FR45+FR40+FR39+FR38+FR37+FR36+FR35+FR34+FR33+FR32+FR31+FR27+FR26+FR24+FR21+FR20+FR19+FR18+FR17+FR16+FR15+FR14+FR13+FR12+FR11+FR10+FR60+FR61+FR62</f>
        <v>0</v>
      </c>
      <c r="FS120" s="168">
        <f t="shared" ref="FS120" si="232">FS117+FS110+IS60109+FS108+FS107+FS106+FS105+FS104++FS102+FS94+FS93+FS92+FS91+FS90+FS89+FS87+FS86+FS85+FS83+FS82+FS80++FS79+FS77+FS76+FS75+FS74+FS72+FS71+FS69+FS68++FS67+FS66+FS63+FS59+FS58+FS57+FS55+FS54+FS53+FS51+FS45+FS40+FS39+FS38+FS37+FS36+FS35+FS34+FS33+FS32+FS31+FS27+FS26+FS24+FS21+FS20+FS19+FS18+FS17+FS16+FS15+FS14+FS13+FS12+FS11+FS10+FS60+FS61+FS62</f>
        <v>0</v>
      </c>
      <c r="FT120" s="168">
        <f t="shared" ref="FT120" si="233">FT117+FT110+IT60109+FT108+FT107+FT106+FT105+FT104++FT102+FT94+FT93+FT92+FT91+FT90+FT89+FT87+FT86+FT85+FT83+FT82+FT80++FT79+FT77+FT76+FT75+FT74+FT72+FT71+FT69+FT68++FT67+FT66+FT63+FT59+FT58+FT57+FT55+FT54+FT53+FT51+FT45+FT40+FT39+FT38+FT37+FT36+FT35+FT34+FT33+FT32+FT31+FT27+FT26+FT24+FT21+FT20+FT19+FT18+FT17+FT16+FT15+FT14+FT13+FT12+FT11+FT10+FT60+FT61+FT62</f>
        <v>0</v>
      </c>
      <c r="FU120" s="168">
        <f t="shared" ref="FU120" si="234">FU117+FU110+IU60109+FU108+FU107+FU106+FU105+FU104++FU102+FU94+FU93+FU92+FU91+FU90+FU89+FU87+FU86+FU85+FU83+FU82+FU80++FU79+FU77+FU76+FU75+FU74+FU72+FU71+FU69+FU68++FU67+FU66+FU63+FU59+FU58+FU57+FU55+FU54+FU53+FU51+FU45+FU40+FU39+FU38+FU37+FU36+FU35+FU34+FU33+FU32+FU31+FU27+FU26+FU24+FU21+FU20+FU19+FU18+FU17+FU16+FU15+FU14+FU13+FU12+FU11+FU10+FU60+FU61+FU62</f>
        <v>0</v>
      </c>
      <c r="FV120" s="168">
        <f t="shared" ref="FV120" si="235">FV117+FV110+IV60109+FV108+FV107+FV106+FV105+FV104++FV102+FV94+FV93+FV92+FV91+FV90+FV89+FV87+FV86+FV85+FV83+FV82+FV80++FV79+FV77+FV76+FV75+FV74+FV72+FV71+FV69+FV68++FV67+FV66+FV63+FV59+FV58+FV57+FV55+FV54+FV53+FV51+FV45+FV40+FV39+FV38+FV37+FV36+FV35+FV34+FV33+FV32+FV31+FV27+FV26+FV24+FV21+FV20+FV19+FV18+FV17+FV16+FV15+FV14+FV13+FV12+FV11+FV10+FV60+FV61+FV62</f>
        <v>0</v>
      </c>
      <c r="FW120" s="168">
        <f t="shared" ref="FW120" si="236">FW117+FW110+IW60109+FW108+FW107+FW106+FW105+FW104++FW102+FW94+FW93+FW92+FW91+FW90+FW89+FW87+FW86+FW85+FW83+FW82+FW80++FW79+FW77+FW76+FW75+FW74+FW72+FW71+FW69+FW68++FW67+FW66+FW63+FW59+FW58+FW57+FW55+FW54+FW53+FW51+FW45+FW40+FW39+FW38+FW37+FW36+FW35+FW34+FW33+FW32+FW31+FW27+FW26+FW24+FW21+FW20+FW19+FW18+FW17+FW16+FW15+FW14+FW13+FW12+FW11+FW10+FW60+FW61+FW62</f>
        <v>0</v>
      </c>
      <c r="FX120" s="168">
        <f t="shared" ref="FX120" si="237">FX117+FX110+IX60109+FX108+FX107+FX106+FX105+FX104++FX102+FX94+FX93+FX92+FX91+FX90+FX89+FX87+FX86+FX85+FX83+FX82+FX80++FX79+FX77+FX76+FX75+FX74+FX72+FX71+FX69+FX68++FX67+FX66+FX63+FX59+FX58+FX57+FX55+FX54+FX53+FX51+FX45+FX40+FX39+FX38+FX37+FX36+FX35+FX34+FX33+FX32+FX31+FX27+FX26+FX24+FX21+FX20+FX19+FX18+FX17+FX16+FX15+FX14+FX13+FX12+FX11+FX10+FX60+FX61+FX62</f>
        <v>0</v>
      </c>
      <c r="FY120" s="168">
        <f t="shared" ref="FY120" si="238">FY117+FY110+IY60109+FY108+FY107+FY106+FY105+FY104++FY102+FY94+FY93+FY92+FY91+FY90+FY89+FY87+FY86+FY85+FY83+FY82+FY80++FY79+FY77+FY76+FY75+FY74+FY72+FY71+FY69+FY68++FY67+FY66+FY63+FY59+FY58+FY57+FY55+FY54+FY53+FY51+FY45+FY40+FY39+FY38+FY37+FY36+FY35+FY34+FY33+FY32+FY31+FY27+FY26+FY24+FY21+FY20+FY19+FY18+FY17+FY16+FY15+FY14+FY13+FY12+FY11+FY10+FY60+FY61+FY62</f>
        <v>0</v>
      </c>
      <c r="FZ120" s="168">
        <f t="shared" ref="FZ120" si="239">FZ117+FZ110+IZ60109+FZ108+FZ107+FZ106+FZ105+FZ104++FZ102+FZ94+FZ93+FZ92+FZ91+FZ90+FZ89+FZ87+FZ86+FZ85+FZ83+FZ82+FZ80++FZ79+FZ77+FZ76+FZ75+FZ74+FZ72+FZ71+FZ69+FZ68++FZ67+FZ66+FZ63+FZ59+FZ58+FZ57+FZ55+FZ54+FZ53+FZ51+FZ45+FZ40+FZ39+FZ38+FZ37+FZ36+FZ35+FZ34+FZ33+FZ32+FZ31+FZ27+FZ26+FZ24+FZ21+FZ20+FZ19+FZ18+FZ17+FZ16+FZ15+FZ14+FZ13+FZ12+FZ11+FZ10+FZ60+FZ61+FZ62</f>
        <v>0</v>
      </c>
      <c r="GA120" s="168">
        <f t="shared" ref="GA120" si="240">GA117+GA110+JA60109+GA108+GA107+GA106+GA105+GA104++GA102+GA94+GA93+GA92+GA91+GA90+GA89+GA87+GA86+GA85+GA83+GA82+GA80++GA79+GA77+GA76+GA75+GA74+GA72+GA71+GA69+GA68++GA67+GA66+GA63+GA59+GA58+GA57+GA55+GA54+GA53+GA51+GA45+GA40+GA39+GA38+GA37+GA36+GA35+GA34+GA33+GA32+GA31+GA27+GA26+GA24+GA21+GA20+GA19+GA18+GA17+GA16+GA15+GA14+GA13+GA12+GA11+GA10+GA60+GA61+GA62</f>
        <v>0</v>
      </c>
      <c r="GB120" s="168">
        <f t="shared" ref="GB120" si="241">GB117+GB110+JB60109+GB108+GB107+GB106+GB105+GB104++GB102+GB94+GB93+GB92+GB91+GB90+GB89+GB87+GB86+GB85+GB83+GB82+GB80++GB79+GB77+GB76+GB75+GB74+GB72+GB71+GB69+GB68++GB67+GB66+GB63+GB59+GB58+GB57+GB55+GB54+GB53+GB51+GB45+GB40+GB39+GB38+GB37+GB36+GB35+GB34+GB33+GB32+GB31+GB27+GB26+GB24+GB21+GB20+GB19+GB18+GB17+GB16+GB15+GB14+GB13+GB12+GB11+GB10+GB60+GB61+GB62</f>
        <v>0</v>
      </c>
      <c r="GC120" s="168">
        <f t="shared" ref="GC120" si="242">GC117+GC110+JC60109+GC108+GC107+GC106+GC105+GC104++GC102+GC94+GC93+GC92+GC91+GC90+GC89+GC87+GC86+GC85+GC83+GC82+GC80++GC79+GC77+GC76+GC75+GC74+GC72+GC71+GC69+GC68++GC67+GC66+GC63+GC59+GC58+GC57+GC55+GC54+GC53+GC51+GC45+GC40+GC39+GC38+GC37+GC36+GC35+GC34+GC33+GC32+GC31+GC27+GC26+GC24+GC21+GC20+GC19+GC18+GC17+GC16+GC15+GC14+GC13+GC12+GC11+GC10+GC60+GC61+GC62</f>
        <v>0</v>
      </c>
      <c r="GD120" s="168">
        <f t="shared" ref="GD120" si="243">GD117+GD110+JD60109+GD108+GD107+GD106+GD105+GD104++GD102+GD94+GD93+GD92+GD91+GD90+GD89+GD87+GD86+GD85+GD83+GD82+GD80++GD79+GD77+GD76+GD75+GD74+GD72+GD71+GD69+GD68++GD67+GD66+GD63+GD59+GD58+GD57+GD55+GD54+GD53+GD51+GD45+GD40+GD39+GD38+GD37+GD36+GD35+GD34+GD33+GD32+GD31+GD27+GD26+GD24+GD21+GD20+GD19+GD18+GD17+GD16+GD15+GD14+GD13+GD12+GD11+GD10+GD60+GD61+GD62</f>
        <v>0</v>
      </c>
      <c r="GE120" s="168">
        <f t="shared" ref="GE120" si="244">GE117+GE110+JE60109+GE108+GE107+GE106+GE105+GE104++GE102+GE94+GE93+GE92+GE91+GE90+GE89+GE87+GE86+GE85+GE83+GE82+GE80++GE79+GE77+GE76+GE75+GE74+GE72+GE71+GE69+GE68++GE67+GE66+GE63+GE59+GE58+GE57+GE55+GE54+GE53+GE51+GE45+GE40+GE39+GE38+GE37+GE36+GE35+GE34+GE33+GE32+GE31+GE27+GE26+GE24+GE21+GE20+GE19+GE18+GE17+GE16+GE15+GE14+GE13+GE12+GE11+GE10+GE60+GE61+GE62</f>
        <v>0</v>
      </c>
    </row>
    <row r="121" spans="1:187" ht="16.5" thickBot="1" x14ac:dyDescent="0.3">
      <c r="A121" s="169"/>
      <c r="B121" s="170" t="s">
        <v>270</v>
      </c>
      <c r="C121" s="171">
        <f>C119+C120</f>
        <v>692531748</v>
      </c>
      <c r="D121" s="171">
        <f t="shared" ref="D121:L121" si="245">D119+D120</f>
        <v>181609910.5</v>
      </c>
      <c r="E121" s="171">
        <f t="shared" si="245"/>
        <v>176423617</v>
      </c>
      <c r="F121" s="171">
        <f t="shared" si="245"/>
        <v>164819246.5</v>
      </c>
      <c r="G121" s="172">
        <f t="shared" si="245"/>
        <v>169678974</v>
      </c>
      <c r="H121" s="173">
        <f t="shared" si="245"/>
        <v>239925353</v>
      </c>
      <c r="I121" s="171">
        <f t="shared" si="245"/>
        <v>60432140</v>
      </c>
      <c r="J121" s="171">
        <f t="shared" si="245"/>
        <v>60324675</v>
      </c>
      <c r="K121" s="171">
        <f t="shared" si="245"/>
        <v>59200557</v>
      </c>
      <c r="L121" s="174">
        <f t="shared" si="245"/>
        <v>59967981</v>
      </c>
      <c r="M121" s="175"/>
      <c r="N121" s="176"/>
      <c r="O121" s="176"/>
      <c r="P121" s="176"/>
      <c r="Q121" s="176"/>
      <c r="R121" s="171">
        <f>R119+R120</f>
        <v>79159067</v>
      </c>
      <c r="S121" s="171">
        <f t="shared" ref="S121:V121" si="246">S119+S120</f>
        <v>19866260</v>
      </c>
      <c r="T121" s="171">
        <f t="shared" si="246"/>
        <v>19894703</v>
      </c>
      <c r="U121" s="171">
        <f t="shared" si="246"/>
        <v>19615564</v>
      </c>
      <c r="V121" s="174">
        <f t="shared" si="246"/>
        <v>19782540</v>
      </c>
      <c r="W121" s="177"/>
      <c r="X121" s="176"/>
      <c r="Y121" s="176"/>
      <c r="Z121" s="176"/>
      <c r="AA121" s="176"/>
      <c r="AB121" s="171">
        <f>AB119+AB120</f>
        <v>27542374</v>
      </c>
      <c r="AC121" s="171">
        <f t="shared" ref="AC121:AF121" si="247">AC119+AC120</f>
        <v>6860778</v>
      </c>
      <c r="AD121" s="171">
        <f t="shared" si="247"/>
        <v>6879309</v>
      </c>
      <c r="AE121" s="171">
        <f t="shared" si="247"/>
        <v>6875604</v>
      </c>
      <c r="AF121" s="174">
        <f t="shared" si="247"/>
        <v>6926683</v>
      </c>
      <c r="AG121" s="177"/>
      <c r="AH121" s="176"/>
      <c r="AI121" s="176"/>
      <c r="AJ121" s="176"/>
      <c r="AK121" s="176"/>
      <c r="AL121" s="171">
        <f>AL119+AL120</f>
        <v>22272783</v>
      </c>
      <c r="AM121" s="171">
        <f t="shared" ref="AM121:AP121" si="248">AM119+AM120</f>
        <v>5933786</v>
      </c>
      <c r="AN121" s="171">
        <f t="shared" si="248"/>
        <v>5989064</v>
      </c>
      <c r="AO121" s="171">
        <f t="shared" si="248"/>
        <v>5264213</v>
      </c>
      <c r="AP121" s="174">
        <f t="shared" si="248"/>
        <v>5085720</v>
      </c>
      <c r="AQ121" s="177"/>
      <c r="AR121" s="176"/>
      <c r="AS121" s="176"/>
      <c r="AT121" s="176"/>
      <c r="AU121" s="176"/>
      <c r="AV121" s="171">
        <f>AV119+AV120</f>
        <v>19439626</v>
      </c>
      <c r="AW121" s="171">
        <f t="shared" ref="AW121:AZ121" si="249">AW119+AW120</f>
        <v>4879854</v>
      </c>
      <c r="AX121" s="171">
        <f t="shared" si="249"/>
        <v>4853011</v>
      </c>
      <c r="AY121" s="171">
        <f t="shared" si="249"/>
        <v>4854764</v>
      </c>
      <c r="AZ121" s="174">
        <f t="shared" si="249"/>
        <v>4851997</v>
      </c>
      <c r="BA121" s="175"/>
      <c r="BB121" s="176"/>
      <c r="BC121" s="176"/>
      <c r="BD121" s="176"/>
      <c r="BE121" s="176"/>
      <c r="BF121" s="171">
        <f>BF119+BF120</f>
        <v>81049916</v>
      </c>
      <c r="BG121" s="171">
        <f t="shared" ref="BG121:BJ121" si="250">BG119+BG120</f>
        <v>20276064</v>
      </c>
      <c r="BH121" s="171">
        <f t="shared" si="250"/>
        <v>20093192</v>
      </c>
      <c r="BI121" s="171">
        <f t="shared" si="250"/>
        <v>19975017</v>
      </c>
      <c r="BJ121" s="172">
        <f t="shared" si="250"/>
        <v>20705643</v>
      </c>
      <c r="BK121" s="173">
        <f>BK119+BK120</f>
        <v>10461587</v>
      </c>
      <c r="BL121" s="171">
        <f t="shared" ref="BL121:BO121" si="251">BL119+BL120</f>
        <v>2615398</v>
      </c>
      <c r="BM121" s="171">
        <f t="shared" si="251"/>
        <v>2615396</v>
      </c>
      <c r="BN121" s="171">
        <f t="shared" si="251"/>
        <v>2615395</v>
      </c>
      <c r="BO121" s="174">
        <f t="shared" si="251"/>
        <v>2615398</v>
      </c>
      <c r="BP121" s="175"/>
      <c r="BQ121" s="176"/>
      <c r="BR121" s="176"/>
      <c r="BS121" s="176"/>
      <c r="BT121" s="176"/>
      <c r="BU121" s="171">
        <f>BU119+BU120</f>
        <v>7858733</v>
      </c>
      <c r="BV121" s="171">
        <f t="shared" ref="BV121:BY121" si="252">BV119+BV120</f>
        <v>1965200</v>
      </c>
      <c r="BW121" s="171">
        <f t="shared" si="252"/>
        <v>1964052</v>
      </c>
      <c r="BX121" s="171">
        <f t="shared" si="252"/>
        <v>1963878</v>
      </c>
      <c r="BY121" s="172">
        <f t="shared" si="252"/>
        <v>1965603</v>
      </c>
      <c r="BZ121" s="177"/>
      <c r="CA121" s="176"/>
      <c r="CB121" s="176"/>
      <c r="CC121" s="176"/>
      <c r="CD121" s="176"/>
      <c r="CE121" s="171">
        <f>CE119+CE120</f>
        <v>501382</v>
      </c>
      <c r="CF121" s="171">
        <f t="shared" ref="CF121:CI121" si="253">CF119+CF120</f>
        <v>125346</v>
      </c>
      <c r="CG121" s="171">
        <f t="shared" si="253"/>
        <v>125346</v>
      </c>
      <c r="CH121" s="171">
        <f t="shared" si="253"/>
        <v>125345</v>
      </c>
      <c r="CI121" s="174">
        <f t="shared" si="253"/>
        <v>125345</v>
      </c>
      <c r="CJ121" s="175"/>
      <c r="CK121" s="176"/>
      <c r="CL121" s="176"/>
      <c r="CM121" s="176"/>
      <c r="CN121" s="176"/>
      <c r="CO121" s="171">
        <f>CO119+CO120</f>
        <v>176569</v>
      </c>
      <c r="CP121" s="171">
        <f t="shared" ref="CP121:CS121" si="254">CP119+CP120</f>
        <v>44629</v>
      </c>
      <c r="CQ121" s="171">
        <f t="shared" si="254"/>
        <v>44629</v>
      </c>
      <c r="CR121" s="171">
        <f t="shared" si="254"/>
        <v>43655</v>
      </c>
      <c r="CS121" s="172">
        <f t="shared" si="254"/>
        <v>43656</v>
      </c>
      <c r="CT121" s="177"/>
      <c r="CU121" s="176"/>
      <c r="CV121" s="176"/>
      <c r="CW121" s="176"/>
      <c r="CX121" s="176"/>
      <c r="CY121" s="171">
        <f>CY119+CY120</f>
        <v>1924903</v>
      </c>
      <c r="CZ121" s="171">
        <f t="shared" ref="CZ121:DC121" si="255">CZ119+CZ120</f>
        <v>480223</v>
      </c>
      <c r="DA121" s="171">
        <f t="shared" si="255"/>
        <v>481369</v>
      </c>
      <c r="DB121" s="171">
        <f t="shared" si="255"/>
        <v>482517</v>
      </c>
      <c r="DC121" s="174">
        <f t="shared" si="255"/>
        <v>480794</v>
      </c>
      <c r="DD121" s="175"/>
      <c r="DE121" s="176"/>
      <c r="DF121" s="176"/>
      <c r="DG121" s="176"/>
      <c r="DH121" s="176"/>
      <c r="DI121" s="171">
        <f>DI119+DI120</f>
        <v>300980184</v>
      </c>
      <c r="DJ121" s="171">
        <f t="shared" ref="DJ121:DM121" si="256">DJ119+DJ120</f>
        <v>82712712.5</v>
      </c>
      <c r="DK121" s="171">
        <f t="shared" si="256"/>
        <v>77934474</v>
      </c>
      <c r="DL121" s="171">
        <f t="shared" si="256"/>
        <v>68283727.5</v>
      </c>
      <c r="DM121" s="172">
        <f t="shared" si="256"/>
        <v>72049270</v>
      </c>
      <c r="DN121" s="176"/>
      <c r="DO121" s="176"/>
      <c r="DP121" s="176"/>
      <c r="DQ121" s="176"/>
      <c r="DR121" s="176"/>
      <c r="DS121" s="171">
        <f>DS119+DS120</f>
        <v>68179460</v>
      </c>
      <c r="DT121" s="171">
        <f t="shared" ref="DT121:DW121" si="257">DT119+DT120</f>
        <v>17360400</v>
      </c>
      <c r="DU121" s="171">
        <f t="shared" si="257"/>
        <v>17381667</v>
      </c>
      <c r="DV121" s="171">
        <f t="shared" si="257"/>
        <v>16488042</v>
      </c>
      <c r="DW121" s="172">
        <f t="shared" si="257"/>
        <v>16949351</v>
      </c>
      <c r="DX121" s="171">
        <f>DX119+DX120</f>
        <v>31113032</v>
      </c>
      <c r="DY121" s="171">
        <f t="shared" ref="DY121:EB121" si="258">DY119+DY120</f>
        <v>7747141</v>
      </c>
      <c r="DZ121" s="171">
        <f t="shared" si="258"/>
        <v>7809229</v>
      </c>
      <c r="EA121" s="171">
        <f t="shared" si="258"/>
        <v>7813002</v>
      </c>
      <c r="EB121" s="172">
        <f t="shared" si="258"/>
        <v>7743660</v>
      </c>
      <c r="EC121" s="177"/>
      <c r="ED121" s="176"/>
      <c r="EE121" s="176"/>
      <c r="EF121" s="176"/>
      <c r="EG121" s="176"/>
      <c r="EH121" s="176"/>
      <c r="EI121" s="176"/>
      <c r="EJ121" s="176"/>
      <c r="EK121" s="176"/>
      <c r="EL121" s="176"/>
      <c r="EM121" s="171">
        <f>EM119+EM120</f>
        <v>25257550</v>
      </c>
      <c r="EN121" s="171">
        <f t="shared" ref="EN121:EQ121" si="259">EN119+EN120</f>
        <v>6283329</v>
      </c>
      <c r="EO121" s="171">
        <f t="shared" si="259"/>
        <v>6345417</v>
      </c>
      <c r="EP121" s="171">
        <f t="shared" si="259"/>
        <v>6349423</v>
      </c>
      <c r="EQ121" s="174">
        <f t="shared" si="259"/>
        <v>6279381</v>
      </c>
      <c r="ER121" s="177"/>
      <c r="ES121" s="176"/>
      <c r="ET121" s="176"/>
      <c r="EU121" s="176"/>
      <c r="EV121" s="176"/>
      <c r="EW121" s="176"/>
      <c r="EX121" s="176"/>
      <c r="EY121" s="176"/>
      <c r="EZ121" s="176"/>
      <c r="FA121" s="176"/>
      <c r="FB121" s="171">
        <f>FB119+FB120</f>
        <v>2856035</v>
      </c>
      <c r="FC121" s="171">
        <f t="shared" ref="FC121:FF121" si="260">FC119+FC120</f>
        <v>713834</v>
      </c>
      <c r="FD121" s="171">
        <f t="shared" si="260"/>
        <v>713834</v>
      </c>
      <c r="FE121" s="171">
        <f t="shared" si="260"/>
        <v>713834</v>
      </c>
      <c r="FF121" s="174">
        <f t="shared" si="260"/>
        <v>714533</v>
      </c>
      <c r="FG121" s="175"/>
      <c r="FH121" s="176"/>
      <c r="FI121" s="176"/>
      <c r="FJ121" s="176"/>
      <c r="FK121" s="176"/>
      <c r="FL121" s="176"/>
      <c r="FM121" s="176"/>
      <c r="FN121" s="176"/>
      <c r="FO121" s="176"/>
      <c r="FP121" s="176"/>
      <c r="FQ121" s="171">
        <f>FQ119+FQ120</f>
        <v>2999447</v>
      </c>
      <c r="FR121" s="171">
        <f t="shared" ref="FR121:FU121" si="261">FR119+FR120</f>
        <v>749978</v>
      </c>
      <c r="FS121" s="171">
        <f t="shared" si="261"/>
        <v>749978</v>
      </c>
      <c r="FT121" s="171">
        <f t="shared" si="261"/>
        <v>749745</v>
      </c>
      <c r="FU121" s="172">
        <f t="shared" si="261"/>
        <v>749746</v>
      </c>
      <c r="FV121" s="177"/>
      <c r="FW121" s="176"/>
      <c r="FX121" s="176"/>
      <c r="FY121" s="176"/>
      <c r="FZ121" s="176"/>
      <c r="GA121" s="171">
        <f>GA119+GA120</f>
        <v>52333719</v>
      </c>
      <c r="GB121" s="171">
        <f t="shared" ref="GB121:GE121" si="262">GB119+GB120</f>
        <v>13357517</v>
      </c>
      <c r="GC121" s="171">
        <f t="shared" si="262"/>
        <v>12973572</v>
      </c>
      <c r="GD121" s="171">
        <f t="shared" si="262"/>
        <v>13033918</v>
      </c>
      <c r="GE121" s="174">
        <f t="shared" si="262"/>
        <v>12968712</v>
      </c>
    </row>
    <row r="124" spans="1:187" x14ac:dyDescent="0.25">
      <c r="C124" s="179">
        <f>[1]КС!$E$138+[1]ДС!$E$110+[1]АП!$F$212+[1]Усл!$E$32+[1]СМП!$C$12</f>
        <v>692531748</v>
      </c>
    </row>
    <row r="125" spans="1:187" x14ac:dyDescent="0.25">
      <c r="C125" s="179"/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2:A55"/>
    <mergeCell ref="A56:A63"/>
    <mergeCell ref="A65:A69"/>
    <mergeCell ref="A70:A72"/>
    <mergeCell ref="A8:A24"/>
    <mergeCell ref="A25:A28"/>
    <mergeCell ref="A29:A42"/>
    <mergeCell ref="A43:A45"/>
    <mergeCell ref="A48:A49"/>
    <mergeCell ref="A50:A51"/>
    <mergeCell ref="A4:A5"/>
    <mergeCell ref="B4:B5"/>
    <mergeCell ref="C4:G5"/>
    <mergeCell ref="H4:DC4"/>
    <mergeCell ref="A2:B2"/>
    <mergeCell ref="A81:A82"/>
    <mergeCell ref="A88:A94"/>
    <mergeCell ref="A99:A109"/>
    <mergeCell ref="AG5:AK5"/>
    <mergeCell ref="A73:A77"/>
    <mergeCell ref="A78:A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30" zoomScale="85" zoomScaleNormal="85" workbookViewId="0">
      <selection activeCell="F43" sqref="F43:K64"/>
    </sheetView>
  </sheetViews>
  <sheetFormatPr defaultColWidth="9.140625"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" customWidth="1"/>
    <col min="6" max="6" width="18" style="3" customWidth="1"/>
    <col min="7" max="7" width="22.85546875" style="3" bestFit="1" customWidth="1"/>
    <col min="8" max="9" width="18.85546875" style="3" bestFit="1" customWidth="1"/>
    <col min="10" max="10" width="31.28515625" style="3" customWidth="1"/>
    <col min="11" max="11" width="26" style="3" customWidth="1"/>
    <col min="12" max="12" width="14.42578125" style="3" bestFit="1" customWidth="1"/>
    <col min="13" max="13" width="17" style="3" customWidth="1"/>
    <col min="14" max="14" width="15.42578125" style="3" customWidth="1"/>
    <col min="15" max="15" width="14.5703125" style="3" customWidth="1"/>
    <col min="16" max="16" width="17" style="3" customWidth="1"/>
    <col min="17" max="16384" width="9.140625" style="3"/>
  </cols>
  <sheetData>
    <row r="1" spans="1:11" x14ac:dyDescent="0.3">
      <c r="H1" s="4"/>
      <c r="I1" s="4"/>
      <c r="J1" s="4"/>
      <c r="K1" s="4"/>
    </row>
    <row r="2" spans="1:11" ht="63" x14ac:dyDescent="0.3">
      <c r="A2" s="180"/>
      <c r="H2" s="4"/>
      <c r="I2" s="4"/>
      <c r="J2" s="4"/>
      <c r="K2" s="180" t="s">
        <v>358</v>
      </c>
    </row>
    <row r="3" spans="1:11" x14ac:dyDescent="0.3">
      <c r="H3" s="4"/>
      <c r="I3" s="4"/>
      <c r="J3" s="4"/>
      <c r="K3" s="4"/>
    </row>
    <row r="4" spans="1:11" x14ac:dyDescent="0.3">
      <c r="A4" s="219" t="s">
        <v>298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</row>
    <row r="5" spans="1:11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</row>
    <row r="6" spans="1:11" x14ac:dyDescent="0.3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x14ac:dyDescent="0.3">
      <c r="A7" s="219"/>
      <c r="B7" s="219"/>
      <c r="C7" s="219"/>
      <c r="D7" s="219"/>
      <c r="E7" s="219"/>
      <c r="F7" s="219"/>
      <c r="G7" s="219"/>
      <c r="H7" s="219"/>
      <c r="I7" s="219"/>
      <c r="J7" s="219"/>
      <c r="K7" s="219"/>
    </row>
    <row r="8" spans="1:11" x14ac:dyDescent="0.3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</row>
    <row r="9" spans="1:11" x14ac:dyDescent="0.3">
      <c r="A9" s="219"/>
      <c r="B9" s="219"/>
      <c r="C9" s="219"/>
      <c r="D9" s="219"/>
      <c r="E9" s="219"/>
      <c r="F9" s="219"/>
      <c r="G9" s="219"/>
      <c r="H9" s="219"/>
      <c r="I9" s="219"/>
      <c r="J9" s="219"/>
      <c r="K9" s="219"/>
    </row>
    <row r="10" spans="1:11" x14ac:dyDescent="0.3">
      <c r="A10" s="220" t="s">
        <v>357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1" x14ac:dyDescent="0.3">
      <c r="A11" s="221" t="s">
        <v>299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</row>
    <row r="12" spans="1:11" x14ac:dyDescent="0.3">
      <c r="A12" s="5"/>
      <c r="B12" s="5"/>
      <c r="C12" s="5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22" t="s">
        <v>300</v>
      </c>
      <c r="B14" s="223"/>
      <c r="C14" s="224"/>
      <c r="D14" s="40" t="s">
        <v>301</v>
      </c>
      <c r="E14" s="231" t="s">
        <v>302</v>
      </c>
      <c r="F14" s="234" t="s">
        <v>303</v>
      </c>
      <c r="G14" s="237" t="s">
        <v>304</v>
      </c>
      <c r="H14" s="238"/>
      <c r="I14" s="238"/>
      <c r="J14" s="238"/>
      <c r="K14" s="239"/>
    </row>
    <row r="15" spans="1:11" ht="19.5" thickBot="1" x14ac:dyDescent="0.35">
      <c r="A15" s="225"/>
      <c r="B15" s="226"/>
      <c r="C15" s="227"/>
      <c r="D15" s="41"/>
      <c r="E15" s="232"/>
      <c r="F15" s="235"/>
      <c r="G15" s="240" t="s">
        <v>305</v>
      </c>
      <c r="H15" s="6" t="s">
        <v>306</v>
      </c>
      <c r="I15" s="7"/>
      <c r="J15" s="7"/>
      <c r="K15" s="8"/>
    </row>
    <row r="16" spans="1:11" ht="19.5" thickBot="1" x14ac:dyDescent="0.35">
      <c r="A16" s="228"/>
      <c r="B16" s="229"/>
      <c r="C16" s="230"/>
      <c r="D16" s="42"/>
      <c r="E16" s="233"/>
      <c r="F16" s="236"/>
      <c r="G16" s="241"/>
      <c r="H16" s="9" t="s">
        <v>307</v>
      </c>
      <c r="I16" s="9" t="s">
        <v>308</v>
      </c>
      <c r="J16" s="9" t="s">
        <v>309</v>
      </c>
      <c r="K16" s="10" t="s">
        <v>310</v>
      </c>
    </row>
    <row r="17" spans="1:11" ht="19.5" thickBot="1" x14ac:dyDescent="0.35">
      <c r="A17" s="245" t="s">
        <v>311</v>
      </c>
      <c r="B17" s="246"/>
      <c r="C17" s="247"/>
      <c r="D17" s="9">
        <v>1</v>
      </c>
      <c r="E17" s="9">
        <v>2</v>
      </c>
      <c r="F17" s="11">
        <v>3</v>
      </c>
      <c r="G17" s="9">
        <v>4</v>
      </c>
      <c r="H17" s="9">
        <v>5</v>
      </c>
      <c r="I17" s="9">
        <v>6</v>
      </c>
      <c r="J17" s="9">
        <v>7</v>
      </c>
      <c r="K17" s="10">
        <v>8</v>
      </c>
    </row>
    <row r="18" spans="1:11" ht="29.25" customHeight="1" thickBot="1" x14ac:dyDescent="0.35">
      <c r="A18" s="248" t="s">
        <v>312</v>
      </c>
      <c r="B18" s="249"/>
      <c r="C18" s="250"/>
      <c r="D18" s="12">
        <v>1</v>
      </c>
      <c r="E18" s="13"/>
      <c r="F18" s="14"/>
      <c r="G18" s="17">
        <f>G19+G20+G21+G22+G24+G25+G33+G38</f>
        <v>692531748</v>
      </c>
      <c r="H18" s="17">
        <f t="shared" ref="H18:K18" si="0">H19+H20+H21+H22+H24+H25+H33+H38</f>
        <v>181609910.5</v>
      </c>
      <c r="I18" s="17">
        <f t="shared" si="0"/>
        <v>176423617</v>
      </c>
      <c r="J18" s="17">
        <f t="shared" si="0"/>
        <v>164819246.5</v>
      </c>
      <c r="K18" s="17">
        <f t="shared" si="0"/>
        <v>169678974</v>
      </c>
    </row>
    <row r="19" spans="1:11" ht="21" thickBot="1" x14ac:dyDescent="0.35">
      <c r="A19" s="251" t="s">
        <v>313</v>
      </c>
      <c r="B19" s="252"/>
      <c r="C19" s="253"/>
      <c r="D19" s="15">
        <v>2</v>
      </c>
      <c r="E19" s="16" t="s">
        <v>314</v>
      </c>
      <c r="F19" s="26">
        <f>F43</f>
        <v>0.33810000000000001</v>
      </c>
      <c r="G19" s="17">
        <f t="shared" ref="G19:K19" si="1">G43</f>
        <v>52333719</v>
      </c>
      <c r="H19" s="17">
        <f t="shared" si="1"/>
        <v>13357517</v>
      </c>
      <c r="I19" s="17">
        <f t="shared" si="1"/>
        <v>12973572</v>
      </c>
      <c r="J19" s="17">
        <f t="shared" si="1"/>
        <v>13033918</v>
      </c>
      <c r="K19" s="17">
        <f t="shared" si="1"/>
        <v>12968712</v>
      </c>
    </row>
    <row r="20" spans="1:11" ht="67.5" customHeight="1" thickBot="1" x14ac:dyDescent="0.35">
      <c r="A20" s="254" t="s">
        <v>315</v>
      </c>
      <c r="B20" s="258" t="s">
        <v>316</v>
      </c>
      <c r="C20" s="18">
        <v>27</v>
      </c>
      <c r="D20" s="12">
        <v>3</v>
      </c>
      <c r="E20" s="19" t="s">
        <v>317</v>
      </c>
      <c r="F20" s="26">
        <f t="shared" ref="F20:K35" si="2">F44</f>
        <v>0.2535</v>
      </c>
      <c r="G20" s="17">
        <f t="shared" si="2"/>
        <v>27542374</v>
      </c>
      <c r="H20" s="17">
        <f t="shared" si="2"/>
        <v>6860778</v>
      </c>
      <c r="I20" s="17">
        <f t="shared" si="2"/>
        <v>6879309</v>
      </c>
      <c r="J20" s="17">
        <f t="shared" si="2"/>
        <v>6875604</v>
      </c>
      <c r="K20" s="17">
        <f t="shared" si="2"/>
        <v>6926683</v>
      </c>
    </row>
    <row r="21" spans="1:11" ht="53.25" customHeight="1" thickBot="1" x14ac:dyDescent="0.35">
      <c r="A21" s="255"/>
      <c r="B21" s="259"/>
      <c r="C21" s="20">
        <v>28</v>
      </c>
      <c r="D21" s="12">
        <v>4</v>
      </c>
      <c r="E21" s="19" t="s">
        <v>318</v>
      </c>
      <c r="F21" s="26">
        <f t="shared" si="2"/>
        <v>0.18099999999999999</v>
      </c>
      <c r="G21" s="17">
        <f t="shared" si="2"/>
        <v>22272783</v>
      </c>
      <c r="H21" s="17">
        <f t="shared" si="2"/>
        <v>5933786</v>
      </c>
      <c r="I21" s="17">
        <f t="shared" si="2"/>
        <v>5989064</v>
      </c>
      <c r="J21" s="17">
        <f t="shared" si="2"/>
        <v>5264213</v>
      </c>
      <c r="K21" s="17">
        <f t="shared" si="2"/>
        <v>5085720</v>
      </c>
    </row>
    <row r="22" spans="1:11" ht="29.25" customHeight="1" thickBot="1" x14ac:dyDescent="0.35">
      <c r="A22" s="255"/>
      <c r="B22" s="259"/>
      <c r="C22" s="21" t="s">
        <v>319</v>
      </c>
      <c r="D22" s="12">
        <v>5</v>
      </c>
      <c r="E22" s="19" t="s">
        <v>320</v>
      </c>
      <c r="F22" s="26">
        <f t="shared" si="2"/>
        <v>2.4954999999999998</v>
      </c>
      <c r="G22" s="17">
        <f t="shared" si="2"/>
        <v>112776732</v>
      </c>
      <c r="H22" s="17">
        <f t="shared" si="2"/>
        <v>28240135</v>
      </c>
      <c r="I22" s="17">
        <f t="shared" si="2"/>
        <v>28329518</v>
      </c>
      <c r="J22" s="17">
        <f t="shared" si="2"/>
        <v>28054210</v>
      </c>
      <c r="K22" s="17">
        <f t="shared" si="2"/>
        <v>28152869</v>
      </c>
    </row>
    <row r="23" spans="1:11" ht="21" thickBot="1" x14ac:dyDescent="0.35">
      <c r="A23" s="255"/>
      <c r="B23" s="259"/>
      <c r="C23" s="21">
        <v>30</v>
      </c>
      <c r="D23" s="12">
        <v>6</v>
      </c>
      <c r="E23" s="22" t="s">
        <v>321</v>
      </c>
      <c r="F23" s="26">
        <f t="shared" si="2"/>
        <v>0.26276630158510095</v>
      </c>
      <c r="G23" s="17">
        <f t="shared" si="2"/>
        <v>1438477</v>
      </c>
      <c r="H23" s="17">
        <f t="shared" si="2"/>
        <v>423879</v>
      </c>
      <c r="I23" s="17">
        <f t="shared" si="2"/>
        <v>370968</v>
      </c>
      <c r="J23" s="17">
        <f t="shared" si="2"/>
        <v>285935</v>
      </c>
      <c r="K23" s="17">
        <f t="shared" si="2"/>
        <v>357695</v>
      </c>
    </row>
    <row r="24" spans="1:11" ht="36.75" thickBot="1" x14ac:dyDescent="0.35">
      <c r="A24" s="255"/>
      <c r="B24" s="259"/>
      <c r="C24" s="21" t="s">
        <v>322</v>
      </c>
      <c r="D24" s="12">
        <v>7</v>
      </c>
      <c r="E24" s="19" t="s">
        <v>323</v>
      </c>
      <c r="F24" s="26">
        <f t="shared" si="2"/>
        <v>0.54</v>
      </c>
      <c r="G24" s="17">
        <f t="shared" si="2"/>
        <v>22472230</v>
      </c>
      <c r="H24" s="17">
        <f t="shared" si="2"/>
        <v>5638317</v>
      </c>
      <c r="I24" s="17">
        <f t="shared" si="2"/>
        <v>5611474</v>
      </c>
      <c r="J24" s="17">
        <f t="shared" si="2"/>
        <v>5612253</v>
      </c>
      <c r="K24" s="17">
        <f t="shared" si="2"/>
        <v>5610186</v>
      </c>
    </row>
    <row r="25" spans="1:11" ht="24.75" thickBot="1" x14ac:dyDescent="0.35">
      <c r="A25" s="255"/>
      <c r="B25" s="259"/>
      <c r="C25" s="21" t="s">
        <v>324</v>
      </c>
      <c r="D25" s="12">
        <v>8</v>
      </c>
      <c r="E25" s="19" t="s">
        <v>325</v>
      </c>
      <c r="F25" s="26">
        <f t="shared" si="2"/>
        <v>1.77</v>
      </c>
      <c r="G25" s="17">
        <f t="shared" si="2"/>
        <v>85974266</v>
      </c>
      <c r="H25" s="17">
        <f t="shared" si="2"/>
        <v>21506265</v>
      </c>
      <c r="I25" s="17">
        <f t="shared" si="2"/>
        <v>21324539</v>
      </c>
      <c r="J25" s="17">
        <f t="shared" si="2"/>
        <v>21207279</v>
      </c>
      <c r="K25" s="17">
        <f t="shared" si="2"/>
        <v>21936183</v>
      </c>
    </row>
    <row r="26" spans="1:11" ht="21" thickBot="1" x14ac:dyDescent="0.35">
      <c r="A26" s="255"/>
      <c r="B26" s="259"/>
      <c r="C26" s="21">
        <v>33</v>
      </c>
      <c r="D26" s="12">
        <v>9</v>
      </c>
      <c r="E26" s="22" t="s">
        <v>321</v>
      </c>
      <c r="F26" s="26">
        <f t="shared" si="2"/>
        <v>1.6126900503720134</v>
      </c>
      <c r="G26" s="17">
        <f t="shared" si="2"/>
        <v>49395765</v>
      </c>
      <c r="H26" s="17">
        <f t="shared" si="2"/>
        <v>12496924</v>
      </c>
      <c r="I26" s="17">
        <f t="shared" si="2"/>
        <v>12137384</v>
      </c>
      <c r="J26" s="17">
        <f t="shared" si="2"/>
        <v>12043640</v>
      </c>
      <c r="K26" s="17">
        <f t="shared" si="2"/>
        <v>12717817</v>
      </c>
    </row>
    <row r="27" spans="1:11" ht="21" thickBot="1" x14ac:dyDescent="0.35">
      <c r="A27" s="256"/>
      <c r="B27" s="260"/>
      <c r="C27" s="21">
        <v>34</v>
      </c>
      <c r="D27" s="12">
        <v>10</v>
      </c>
      <c r="E27" s="19" t="s">
        <v>326</v>
      </c>
      <c r="F27" s="26">
        <f t="shared" si="2"/>
        <v>2.75E-2</v>
      </c>
      <c r="G27" s="17">
        <f t="shared" si="2"/>
        <v>5388133</v>
      </c>
      <c r="H27" s="17">
        <f t="shared" si="2"/>
        <v>1347442</v>
      </c>
      <c r="I27" s="17">
        <f t="shared" si="2"/>
        <v>1347442</v>
      </c>
      <c r="J27" s="17">
        <f t="shared" si="2"/>
        <v>1347441</v>
      </c>
      <c r="K27" s="17">
        <f t="shared" si="2"/>
        <v>1345808</v>
      </c>
    </row>
    <row r="28" spans="1:11" ht="21" thickBot="1" x14ac:dyDescent="0.35">
      <c r="A28" s="256"/>
      <c r="B28" s="260"/>
      <c r="C28" s="21">
        <v>35</v>
      </c>
      <c r="D28" s="12">
        <v>11</v>
      </c>
      <c r="E28" s="19" t="s">
        <v>327</v>
      </c>
      <c r="F28" s="26">
        <f t="shared" si="2"/>
        <v>1.1900000000000001E-2</v>
      </c>
      <c r="G28" s="17">
        <f t="shared" si="2"/>
        <v>4244839</v>
      </c>
      <c r="H28" s="17">
        <f t="shared" si="2"/>
        <v>1069550</v>
      </c>
      <c r="I28" s="17">
        <f t="shared" si="2"/>
        <v>1061210</v>
      </c>
      <c r="J28" s="17">
        <f t="shared" si="2"/>
        <v>1061211</v>
      </c>
      <c r="K28" s="17">
        <f t="shared" si="2"/>
        <v>1052868</v>
      </c>
    </row>
    <row r="29" spans="1:11" ht="36.75" thickBot="1" x14ac:dyDescent="0.35">
      <c r="A29" s="256"/>
      <c r="B29" s="260"/>
      <c r="C29" s="21">
        <v>36</v>
      </c>
      <c r="D29" s="12">
        <v>12</v>
      </c>
      <c r="E29" s="19" t="s">
        <v>328</v>
      </c>
      <c r="F29" s="26">
        <f t="shared" si="2"/>
        <v>0.1125</v>
      </c>
      <c r="G29" s="17">
        <f t="shared" si="2"/>
        <v>1780773</v>
      </c>
      <c r="H29" s="17">
        <f t="shared" si="2"/>
        <v>446386</v>
      </c>
      <c r="I29" s="17">
        <f t="shared" si="2"/>
        <v>445193</v>
      </c>
      <c r="J29" s="17">
        <f t="shared" si="2"/>
        <v>445193</v>
      </c>
      <c r="K29" s="17">
        <f t="shared" si="2"/>
        <v>444001</v>
      </c>
    </row>
    <row r="30" spans="1:11" ht="36.75" thickBot="1" x14ac:dyDescent="0.35">
      <c r="A30" s="256"/>
      <c r="B30" s="260"/>
      <c r="C30" s="21">
        <v>37</v>
      </c>
      <c r="D30" s="12">
        <v>13</v>
      </c>
      <c r="E30" s="19" t="s">
        <v>329</v>
      </c>
      <c r="F30" s="26">
        <f t="shared" si="2"/>
        <v>4.7699999999999999E-2</v>
      </c>
      <c r="G30" s="17">
        <f t="shared" si="2"/>
        <v>2610985</v>
      </c>
      <c r="H30" s="17">
        <f t="shared" si="2"/>
        <v>638971</v>
      </c>
      <c r="I30" s="17">
        <f t="shared" si="2"/>
        <v>662575</v>
      </c>
      <c r="J30" s="17">
        <f t="shared" si="2"/>
        <v>655365</v>
      </c>
      <c r="K30" s="17">
        <f t="shared" si="2"/>
        <v>654074</v>
      </c>
    </row>
    <row r="31" spans="1:11" ht="36.75" thickBot="1" x14ac:dyDescent="0.35">
      <c r="A31" s="256"/>
      <c r="B31" s="260"/>
      <c r="C31" s="21">
        <v>38</v>
      </c>
      <c r="D31" s="12">
        <v>14</v>
      </c>
      <c r="E31" s="19" t="s">
        <v>330</v>
      </c>
      <c r="F31" s="26">
        <f t="shared" si="2"/>
        <v>6.9999999999999999E-4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2"/>
        <v>0</v>
      </c>
      <c r="K31" s="17">
        <f t="shared" si="2"/>
        <v>0</v>
      </c>
    </row>
    <row r="32" spans="1:11" ht="24.75" thickBot="1" x14ac:dyDescent="0.35">
      <c r="A32" s="257"/>
      <c r="B32" s="261"/>
      <c r="C32" s="23">
        <v>39</v>
      </c>
      <c r="D32" s="12">
        <v>15</v>
      </c>
      <c r="E32" s="16" t="s">
        <v>331</v>
      </c>
      <c r="F32" s="26">
        <f t="shared" si="2"/>
        <v>5.0099999999999999E-2</v>
      </c>
      <c r="G32" s="17">
        <f t="shared" si="2"/>
        <v>1929534</v>
      </c>
      <c r="H32" s="17">
        <f t="shared" si="2"/>
        <v>482090</v>
      </c>
      <c r="I32" s="17">
        <f t="shared" si="2"/>
        <v>482090</v>
      </c>
      <c r="J32" s="17">
        <f t="shared" si="2"/>
        <v>482677</v>
      </c>
      <c r="K32" s="17">
        <f t="shared" si="2"/>
        <v>482677</v>
      </c>
    </row>
    <row r="33" spans="1:16" ht="24.75" thickBot="1" x14ac:dyDescent="0.35">
      <c r="A33" s="262" t="s">
        <v>332</v>
      </c>
      <c r="B33" s="229"/>
      <c r="C33" s="263"/>
      <c r="D33" s="15">
        <v>16</v>
      </c>
      <c r="E33" s="24" t="s">
        <v>333</v>
      </c>
      <c r="F33" s="26">
        <f t="shared" si="2"/>
        <v>0.17671000000000001</v>
      </c>
      <c r="G33" s="17">
        <f t="shared" si="2"/>
        <v>300980184</v>
      </c>
      <c r="H33" s="17">
        <f t="shared" si="2"/>
        <v>82712712.5</v>
      </c>
      <c r="I33" s="17">
        <f t="shared" si="2"/>
        <v>77934474</v>
      </c>
      <c r="J33" s="17">
        <f t="shared" si="2"/>
        <v>68283727.5</v>
      </c>
      <c r="K33" s="17">
        <f t="shared" si="2"/>
        <v>72049270</v>
      </c>
    </row>
    <row r="34" spans="1:16" ht="21" thickBot="1" x14ac:dyDescent="0.35">
      <c r="A34" s="264" t="s">
        <v>334</v>
      </c>
      <c r="B34" s="246"/>
      <c r="C34" s="247"/>
      <c r="D34" s="12">
        <v>17</v>
      </c>
      <c r="E34" s="16" t="s">
        <v>321</v>
      </c>
      <c r="F34" s="26">
        <f t="shared" si="2"/>
        <v>1.3401728360829983E-3</v>
      </c>
      <c r="G34" s="17">
        <f t="shared" si="2"/>
        <v>1333111</v>
      </c>
      <c r="H34" s="17">
        <f t="shared" si="2"/>
        <v>209973.5</v>
      </c>
      <c r="I34" s="17">
        <f t="shared" si="2"/>
        <v>322662</v>
      </c>
      <c r="J34" s="17">
        <f t="shared" si="2"/>
        <v>329759.5</v>
      </c>
      <c r="K34" s="17">
        <f t="shared" si="2"/>
        <v>470716</v>
      </c>
    </row>
    <row r="35" spans="1:16" ht="24.75" thickBot="1" x14ac:dyDescent="0.35">
      <c r="A35" s="242" t="s">
        <v>335</v>
      </c>
      <c r="B35" s="243"/>
      <c r="C35" s="244"/>
      <c r="D35" s="15">
        <v>18</v>
      </c>
      <c r="E35" s="25" t="s">
        <v>333</v>
      </c>
      <c r="F35" s="26">
        <f t="shared" si="2"/>
        <v>1.001E-2</v>
      </c>
      <c r="G35" s="17">
        <f t="shared" si="2"/>
        <v>57454832</v>
      </c>
      <c r="H35" s="17">
        <f t="shared" si="2"/>
        <v>14767535</v>
      </c>
      <c r="I35" s="17">
        <f t="shared" si="2"/>
        <v>14710836</v>
      </c>
      <c r="J35" s="17">
        <f t="shared" si="2"/>
        <v>14035229</v>
      </c>
      <c r="K35" s="17">
        <f t="shared" si="2"/>
        <v>13941232</v>
      </c>
    </row>
    <row r="36" spans="1:16" ht="24.75" thickBot="1" x14ac:dyDescent="0.35">
      <c r="A36" s="242" t="s">
        <v>336</v>
      </c>
      <c r="B36" s="243"/>
      <c r="C36" s="244"/>
      <c r="D36" s="12">
        <v>19</v>
      </c>
      <c r="E36" s="25" t="s">
        <v>333</v>
      </c>
      <c r="F36" s="26">
        <f t="shared" ref="F36:K40" si="3">F60</f>
        <v>5.0000000000000001E-3</v>
      </c>
      <c r="G36" s="17">
        <f t="shared" si="3"/>
        <v>0</v>
      </c>
      <c r="H36" s="17">
        <f t="shared" si="3"/>
        <v>0</v>
      </c>
      <c r="I36" s="17">
        <f t="shared" si="3"/>
        <v>0</v>
      </c>
      <c r="J36" s="17">
        <f t="shared" si="3"/>
        <v>0</v>
      </c>
      <c r="K36" s="17">
        <f t="shared" si="3"/>
        <v>0</v>
      </c>
    </row>
    <row r="37" spans="1:16" ht="24.75" thickBot="1" x14ac:dyDescent="0.35">
      <c r="A37" s="242" t="s">
        <v>337</v>
      </c>
      <c r="B37" s="243"/>
      <c r="C37" s="244"/>
      <c r="D37" s="15">
        <v>20</v>
      </c>
      <c r="E37" s="25" t="s">
        <v>333</v>
      </c>
      <c r="F37" s="26">
        <f t="shared" si="3"/>
        <v>4.5999999999999999E-3</v>
      </c>
      <c r="G37" s="17">
        <f t="shared" si="3"/>
        <v>8533931</v>
      </c>
      <c r="H37" s="17">
        <f t="shared" si="3"/>
        <v>2161712</v>
      </c>
      <c r="I37" s="17">
        <f t="shared" si="3"/>
        <v>2417758</v>
      </c>
      <c r="J37" s="17">
        <f t="shared" si="3"/>
        <v>2091979</v>
      </c>
      <c r="K37" s="17">
        <f t="shared" si="3"/>
        <v>1862482</v>
      </c>
    </row>
    <row r="38" spans="1:16" ht="21" thickBot="1" x14ac:dyDescent="0.35">
      <c r="A38" s="265" t="s">
        <v>338</v>
      </c>
      <c r="B38" s="266"/>
      <c r="C38" s="267"/>
      <c r="D38" s="12">
        <v>21</v>
      </c>
      <c r="E38" s="25" t="s">
        <v>339</v>
      </c>
      <c r="F38" s="26">
        <f t="shared" si="3"/>
        <v>6.2960000000000002E-2</v>
      </c>
      <c r="G38" s="17">
        <f t="shared" si="3"/>
        <v>68179460</v>
      </c>
      <c r="H38" s="17">
        <f t="shared" si="3"/>
        <v>17360400</v>
      </c>
      <c r="I38" s="17">
        <f t="shared" si="3"/>
        <v>17381667</v>
      </c>
      <c r="J38" s="17">
        <f t="shared" si="3"/>
        <v>16488042</v>
      </c>
      <c r="K38" s="17">
        <f t="shared" si="3"/>
        <v>16949351</v>
      </c>
    </row>
    <row r="39" spans="1:16" ht="21" thickBot="1" x14ac:dyDescent="0.35">
      <c r="A39" s="242" t="s">
        <v>335</v>
      </c>
      <c r="B39" s="243"/>
      <c r="C39" s="244"/>
      <c r="D39" s="15">
        <v>22</v>
      </c>
      <c r="E39" s="25" t="s">
        <v>339</v>
      </c>
      <c r="F39" s="26">
        <f t="shared" si="3"/>
        <v>6.9410000000000001E-3</v>
      </c>
      <c r="G39" s="17">
        <f t="shared" si="3"/>
        <v>33826372</v>
      </c>
      <c r="H39" s="17">
        <f t="shared" si="3"/>
        <v>8514914</v>
      </c>
      <c r="I39" s="17">
        <f t="shared" si="3"/>
        <v>8514914</v>
      </c>
      <c r="J39" s="17">
        <f t="shared" si="3"/>
        <v>8398272</v>
      </c>
      <c r="K39" s="17">
        <f t="shared" si="3"/>
        <v>8398272</v>
      </c>
    </row>
    <row r="40" spans="1:16" ht="21" thickBot="1" x14ac:dyDescent="0.35">
      <c r="A40" s="242" t="s">
        <v>340</v>
      </c>
      <c r="B40" s="243"/>
      <c r="C40" s="244"/>
      <c r="D40" s="12">
        <v>23</v>
      </c>
      <c r="E40" s="25" t="s">
        <v>339</v>
      </c>
      <c r="F40" s="26">
        <f t="shared" si="3"/>
        <v>4.9200000000000003E-4</v>
      </c>
      <c r="G40" s="17">
        <f t="shared" si="3"/>
        <v>0</v>
      </c>
      <c r="H40" s="17">
        <f t="shared" si="3"/>
        <v>0</v>
      </c>
      <c r="I40" s="17">
        <f t="shared" si="3"/>
        <v>0</v>
      </c>
      <c r="J40" s="17">
        <f t="shared" si="3"/>
        <v>0</v>
      </c>
      <c r="K40" s="17">
        <f t="shared" si="3"/>
        <v>0</v>
      </c>
    </row>
    <row r="41" spans="1:16" ht="21.6" customHeight="1" thickBot="1" x14ac:dyDescent="0.35">
      <c r="A41" s="270" t="s">
        <v>341</v>
      </c>
      <c r="B41" s="271"/>
      <c r="C41" s="272"/>
      <c r="D41" s="15">
        <v>24</v>
      </c>
      <c r="E41" s="25" t="s">
        <v>342</v>
      </c>
      <c r="F41" s="26">
        <f>F86</f>
        <v>0</v>
      </c>
      <c r="G41" s="27">
        <f>G86</f>
        <v>0</v>
      </c>
      <c r="H41" s="27">
        <f t="shared" ref="H41:K41" si="4">H86</f>
        <v>0</v>
      </c>
      <c r="I41" s="27">
        <f t="shared" si="4"/>
        <v>0</v>
      </c>
      <c r="J41" s="27">
        <f t="shared" si="4"/>
        <v>0</v>
      </c>
      <c r="K41" s="27">
        <f t="shared" si="4"/>
        <v>0</v>
      </c>
    </row>
    <row r="42" spans="1:16" ht="30.6" customHeight="1" thickBot="1" x14ac:dyDescent="0.35">
      <c r="A42" s="248" t="s">
        <v>343</v>
      </c>
      <c r="B42" s="249"/>
      <c r="C42" s="250"/>
      <c r="D42" s="12">
        <v>25</v>
      </c>
      <c r="E42" s="28"/>
      <c r="F42" s="26"/>
      <c r="G42" s="17">
        <f>G43+G44+G45+G46+G48+G49+G57+G62</f>
        <v>692531748</v>
      </c>
      <c r="H42" s="17">
        <f t="shared" ref="H42:K42" si="5">H43+H44+H45+H46+H48+H49+H57+H62</f>
        <v>181609910.5</v>
      </c>
      <c r="I42" s="17">
        <f t="shared" si="5"/>
        <v>176423617</v>
      </c>
      <c r="J42" s="17">
        <f t="shared" si="5"/>
        <v>164819246.5</v>
      </c>
      <c r="K42" s="17">
        <f t="shared" si="5"/>
        <v>169678974</v>
      </c>
      <c r="L42" s="29"/>
      <c r="M42" s="29">
        <f>'СОГАЗ уточ на 01.02.20'!C121</f>
        <v>692531748</v>
      </c>
      <c r="N42" s="29"/>
      <c r="O42" s="29"/>
      <c r="P42" s="29"/>
    </row>
    <row r="43" spans="1:16" ht="21" thickBot="1" x14ac:dyDescent="0.35">
      <c r="A43" s="273" t="s">
        <v>344</v>
      </c>
      <c r="B43" s="274"/>
      <c r="C43" s="275"/>
      <c r="D43" s="15">
        <v>26</v>
      </c>
      <c r="E43" s="19" t="s">
        <v>314</v>
      </c>
      <c r="F43" s="26">
        <v>0.33810000000000001</v>
      </c>
      <c r="G43" s="17">
        <v>52333719</v>
      </c>
      <c r="H43" s="17">
        <v>13357517</v>
      </c>
      <c r="I43" s="17">
        <v>12973572</v>
      </c>
      <c r="J43" s="17">
        <v>13033918</v>
      </c>
      <c r="K43" s="17">
        <v>12968712</v>
      </c>
    </row>
    <row r="44" spans="1:16" ht="60.75" thickBot="1" x14ac:dyDescent="0.35">
      <c r="A44" s="254" t="s">
        <v>315</v>
      </c>
      <c r="B44" s="258" t="s">
        <v>316</v>
      </c>
      <c r="C44" s="30"/>
      <c r="D44" s="12">
        <v>27</v>
      </c>
      <c r="E44" s="19" t="s">
        <v>317</v>
      </c>
      <c r="F44" s="26">
        <v>0.2535</v>
      </c>
      <c r="G44" s="17">
        <v>27542374</v>
      </c>
      <c r="H44" s="17">
        <v>6860778</v>
      </c>
      <c r="I44" s="17">
        <v>6879309</v>
      </c>
      <c r="J44" s="17">
        <v>6875604</v>
      </c>
      <c r="K44" s="17">
        <v>6926683</v>
      </c>
    </row>
    <row r="45" spans="1:16" ht="48.75" thickBot="1" x14ac:dyDescent="0.35">
      <c r="A45" s="255"/>
      <c r="B45" s="259"/>
      <c r="C45" s="31"/>
      <c r="D45" s="12">
        <v>28</v>
      </c>
      <c r="E45" s="19" t="s">
        <v>318</v>
      </c>
      <c r="F45" s="26">
        <v>0.18099999999999999</v>
      </c>
      <c r="G45" s="17">
        <v>22272783</v>
      </c>
      <c r="H45" s="17">
        <v>5933786</v>
      </c>
      <c r="I45" s="17">
        <v>5989064</v>
      </c>
      <c r="J45" s="17">
        <v>5264213</v>
      </c>
      <c r="K45" s="17">
        <v>5085720</v>
      </c>
    </row>
    <row r="46" spans="1:16" ht="24.75" thickBot="1" x14ac:dyDescent="0.35">
      <c r="A46" s="255"/>
      <c r="B46" s="259"/>
      <c r="C46" s="31"/>
      <c r="D46" s="12">
        <v>29</v>
      </c>
      <c r="E46" s="19" t="s">
        <v>345</v>
      </c>
      <c r="F46" s="26">
        <v>2.4954999999999998</v>
      </c>
      <c r="G46" s="17">
        <v>112776732</v>
      </c>
      <c r="H46" s="17">
        <v>28240135</v>
      </c>
      <c r="I46" s="17">
        <v>28329518</v>
      </c>
      <c r="J46" s="17">
        <v>28054210</v>
      </c>
      <c r="K46" s="17">
        <v>28152869</v>
      </c>
    </row>
    <row r="47" spans="1:16" ht="21" thickBot="1" x14ac:dyDescent="0.35">
      <c r="A47" s="255"/>
      <c r="B47" s="259"/>
      <c r="C47" s="31"/>
      <c r="D47" s="12">
        <v>30</v>
      </c>
      <c r="E47" s="16" t="s">
        <v>321</v>
      </c>
      <c r="F47" s="26">
        <v>0.26276630158510095</v>
      </c>
      <c r="G47" s="17">
        <v>1438477</v>
      </c>
      <c r="H47" s="17">
        <v>423879</v>
      </c>
      <c r="I47" s="17">
        <v>370968</v>
      </c>
      <c r="J47" s="17">
        <v>285935</v>
      </c>
      <c r="K47" s="17">
        <v>357695</v>
      </c>
    </row>
    <row r="48" spans="1:16" ht="21" customHeight="1" thickBot="1" x14ac:dyDescent="0.35">
      <c r="A48" s="255"/>
      <c r="B48" s="259"/>
      <c r="C48" s="31"/>
      <c r="D48" s="12">
        <v>31</v>
      </c>
      <c r="E48" s="19" t="s">
        <v>323</v>
      </c>
      <c r="F48" s="26">
        <v>0.54</v>
      </c>
      <c r="G48" s="17">
        <v>22472230</v>
      </c>
      <c r="H48" s="17">
        <v>5638317</v>
      </c>
      <c r="I48" s="17">
        <v>5611474</v>
      </c>
      <c r="J48" s="17">
        <v>5612253</v>
      </c>
      <c r="K48" s="17">
        <v>5610186</v>
      </c>
    </row>
    <row r="49" spans="1:11" ht="24.75" thickBot="1" x14ac:dyDescent="0.35">
      <c r="A49" s="255"/>
      <c r="B49" s="259"/>
      <c r="C49" s="31"/>
      <c r="D49" s="12">
        <v>32</v>
      </c>
      <c r="E49" s="19" t="s">
        <v>325</v>
      </c>
      <c r="F49" s="26">
        <v>1.77</v>
      </c>
      <c r="G49" s="17">
        <v>85974266</v>
      </c>
      <c r="H49" s="17">
        <v>21506265</v>
      </c>
      <c r="I49" s="17">
        <v>21324539</v>
      </c>
      <c r="J49" s="17">
        <v>21207279</v>
      </c>
      <c r="K49" s="17">
        <v>21936183</v>
      </c>
    </row>
    <row r="50" spans="1:11" ht="21" thickBot="1" x14ac:dyDescent="0.35">
      <c r="A50" s="255"/>
      <c r="B50" s="259"/>
      <c r="C50" s="31"/>
      <c r="D50" s="12">
        <v>33</v>
      </c>
      <c r="E50" s="16" t="s">
        <v>321</v>
      </c>
      <c r="F50" s="26">
        <v>1.6126900503720134</v>
      </c>
      <c r="G50" s="17">
        <v>49395765</v>
      </c>
      <c r="H50" s="17">
        <v>12496924</v>
      </c>
      <c r="I50" s="17">
        <v>12137384</v>
      </c>
      <c r="J50" s="17">
        <v>12043640</v>
      </c>
      <c r="K50" s="17">
        <v>12717817</v>
      </c>
    </row>
    <row r="51" spans="1:11" ht="21" thickBot="1" x14ac:dyDescent="0.35">
      <c r="A51" s="256"/>
      <c r="B51" s="260"/>
      <c r="C51" s="31"/>
      <c r="D51" s="12">
        <v>34</v>
      </c>
      <c r="E51" s="19" t="s">
        <v>326</v>
      </c>
      <c r="F51" s="26">
        <v>2.75E-2</v>
      </c>
      <c r="G51" s="17">
        <v>5388133</v>
      </c>
      <c r="H51" s="17">
        <v>1347442</v>
      </c>
      <c r="I51" s="17">
        <v>1347442</v>
      </c>
      <c r="J51" s="17">
        <v>1347441</v>
      </c>
      <c r="K51" s="17">
        <v>1345808</v>
      </c>
    </row>
    <row r="52" spans="1:11" ht="21" thickBot="1" x14ac:dyDescent="0.35">
      <c r="A52" s="256"/>
      <c r="B52" s="260"/>
      <c r="C52" s="31"/>
      <c r="D52" s="12">
        <v>35</v>
      </c>
      <c r="E52" s="19" t="s">
        <v>327</v>
      </c>
      <c r="F52" s="26">
        <v>1.1900000000000001E-2</v>
      </c>
      <c r="G52" s="17">
        <v>4244839</v>
      </c>
      <c r="H52" s="17">
        <v>1069550</v>
      </c>
      <c r="I52" s="17">
        <v>1061210</v>
      </c>
      <c r="J52" s="17">
        <v>1061211</v>
      </c>
      <c r="K52" s="17">
        <v>1052868</v>
      </c>
    </row>
    <row r="53" spans="1:11" ht="36.75" thickBot="1" x14ac:dyDescent="0.35">
      <c r="A53" s="256"/>
      <c r="B53" s="260"/>
      <c r="C53" s="31"/>
      <c r="D53" s="12">
        <v>36</v>
      </c>
      <c r="E53" s="19" t="s">
        <v>328</v>
      </c>
      <c r="F53" s="26">
        <v>0.1125</v>
      </c>
      <c r="G53" s="17">
        <v>1780773</v>
      </c>
      <c r="H53" s="17">
        <v>446386</v>
      </c>
      <c r="I53" s="17">
        <v>445193</v>
      </c>
      <c r="J53" s="17">
        <v>445193</v>
      </c>
      <c r="K53" s="17">
        <v>444001</v>
      </c>
    </row>
    <row r="54" spans="1:11" ht="36.75" thickBot="1" x14ac:dyDescent="0.35">
      <c r="A54" s="256"/>
      <c r="B54" s="260"/>
      <c r="C54" s="31"/>
      <c r="D54" s="12">
        <v>37</v>
      </c>
      <c r="E54" s="19" t="s">
        <v>329</v>
      </c>
      <c r="F54" s="26">
        <v>4.7699999999999999E-2</v>
      </c>
      <c r="G54" s="17">
        <v>2610985</v>
      </c>
      <c r="H54" s="17">
        <v>638971</v>
      </c>
      <c r="I54" s="17">
        <v>662575</v>
      </c>
      <c r="J54" s="17">
        <v>655365</v>
      </c>
      <c r="K54" s="17">
        <v>654074</v>
      </c>
    </row>
    <row r="55" spans="1:11" ht="36.75" thickBot="1" x14ac:dyDescent="0.35">
      <c r="A55" s="256"/>
      <c r="B55" s="260"/>
      <c r="C55" s="31"/>
      <c r="D55" s="12">
        <v>38</v>
      </c>
      <c r="E55" s="19" t="s">
        <v>330</v>
      </c>
      <c r="F55" s="26">
        <v>6.9999999999999999E-4</v>
      </c>
      <c r="G55" s="17"/>
      <c r="H55" s="17"/>
      <c r="I55" s="17"/>
      <c r="J55" s="17"/>
      <c r="K55" s="17"/>
    </row>
    <row r="56" spans="1:11" ht="24.75" thickBot="1" x14ac:dyDescent="0.35">
      <c r="A56" s="257"/>
      <c r="B56" s="261"/>
      <c r="C56" s="32"/>
      <c r="D56" s="12">
        <v>39</v>
      </c>
      <c r="E56" s="19" t="s">
        <v>331</v>
      </c>
      <c r="F56" s="26">
        <v>5.0099999999999999E-2</v>
      </c>
      <c r="G56" s="17">
        <v>1929534</v>
      </c>
      <c r="H56" s="17">
        <v>482090</v>
      </c>
      <c r="I56" s="17">
        <v>482090</v>
      </c>
      <c r="J56" s="17">
        <v>482677</v>
      </c>
      <c r="K56" s="17">
        <v>482677</v>
      </c>
    </row>
    <row r="57" spans="1:11" ht="24.75" thickBot="1" x14ac:dyDescent="0.35">
      <c r="A57" s="276" t="s">
        <v>346</v>
      </c>
      <c r="B57" s="229"/>
      <c r="C57" s="230"/>
      <c r="D57" s="15">
        <v>40</v>
      </c>
      <c r="E57" s="19" t="s">
        <v>333</v>
      </c>
      <c r="F57" s="26">
        <v>0.17671000000000001</v>
      </c>
      <c r="G57" s="17">
        <v>300980184</v>
      </c>
      <c r="H57" s="17">
        <v>82712712.5</v>
      </c>
      <c r="I57" s="17">
        <v>77934474</v>
      </c>
      <c r="J57" s="17">
        <v>68283727.5</v>
      </c>
      <c r="K57" s="17">
        <v>72049270</v>
      </c>
    </row>
    <row r="58" spans="1:11" ht="21" thickBot="1" x14ac:dyDescent="0.35">
      <c r="A58" s="264" t="s">
        <v>334</v>
      </c>
      <c r="B58" s="246"/>
      <c r="C58" s="247"/>
      <c r="D58" s="12">
        <v>41</v>
      </c>
      <c r="E58" s="16" t="s">
        <v>321</v>
      </c>
      <c r="F58" s="26">
        <v>1.3401728360829983E-3</v>
      </c>
      <c r="G58" s="17">
        <v>1333111</v>
      </c>
      <c r="H58" s="17">
        <v>209973.5</v>
      </c>
      <c r="I58" s="17">
        <v>322662</v>
      </c>
      <c r="J58" s="17">
        <v>329759.5</v>
      </c>
      <c r="K58" s="17">
        <v>470716</v>
      </c>
    </row>
    <row r="59" spans="1:11" ht="24.75" thickBot="1" x14ac:dyDescent="0.35">
      <c r="A59" s="242" t="s">
        <v>335</v>
      </c>
      <c r="B59" s="243"/>
      <c r="C59" s="244"/>
      <c r="D59" s="15">
        <v>42</v>
      </c>
      <c r="E59" s="19" t="s">
        <v>333</v>
      </c>
      <c r="F59" s="26">
        <v>1.001E-2</v>
      </c>
      <c r="G59" s="181">
        <v>57454832</v>
      </c>
      <c r="H59" s="181">
        <v>14767535</v>
      </c>
      <c r="I59" s="181">
        <v>14710836</v>
      </c>
      <c r="J59" s="181">
        <v>14035229</v>
      </c>
      <c r="K59" s="181">
        <v>13941232</v>
      </c>
    </row>
    <row r="60" spans="1:11" ht="24.75" thickBot="1" x14ac:dyDescent="0.35">
      <c r="A60" s="242" t="s">
        <v>336</v>
      </c>
      <c r="B60" s="243"/>
      <c r="C60" s="244"/>
      <c r="D60" s="12">
        <v>43</v>
      </c>
      <c r="E60" s="19" t="s">
        <v>333</v>
      </c>
      <c r="F60" s="182">
        <v>5.0000000000000001E-3</v>
      </c>
      <c r="G60" s="183"/>
      <c r="H60" s="184"/>
      <c r="I60" s="184"/>
      <c r="J60" s="184"/>
      <c r="K60" s="185"/>
    </row>
    <row r="61" spans="1:11" ht="24.75" thickBot="1" x14ac:dyDescent="0.35">
      <c r="A61" s="242" t="s">
        <v>337</v>
      </c>
      <c r="B61" s="243"/>
      <c r="C61" s="244"/>
      <c r="D61" s="15">
        <v>44</v>
      </c>
      <c r="E61" s="19" t="s">
        <v>333</v>
      </c>
      <c r="F61" s="26">
        <v>4.5999999999999999E-3</v>
      </c>
      <c r="G61" s="17">
        <v>8533931</v>
      </c>
      <c r="H61" s="17">
        <v>2161712</v>
      </c>
      <c r="I61" s="17">
        <v>2417758</v>
      </c>
      <c r="J61" s="17">
        <v>2091979</v>
      </c>
      <c r="K61" s="17">
        <v>1862482</v>
      </c>
    </row>
    <row r="62" spans="1:11" ht="21" thickBot="1" x14ac:dyDescent="0.35">
      <c r="A62" s="262" t="s">
        <v>347</v>
      </c>
      <c r="B62" s="268"/>
      <c r="C62" s="269"/>
      <c r="D62" s="12">
        <v>45</v>
      </c>
      <c r="E62" s="19" t="s">
        <v>339</v>
      </c>
      <c r="F62" s="26">
        <v>6.2960000000000002E-2</v>
      </c>
      <c r="G62" s="17">
        <v>68179460</v>
      </c>
      <c r="H62" s="17">
        <v>17360400</v>
      </c>
      <c r="I62" s="17">
        <v>17381667</v>
      </c>
      <c r="J62" s="17">
        <v>16488042</v>
      </c>
      <c r="K62" s="17">
        <v>16949351</v>
      </c>
    </row>
    <row r="63" spans="1:11" ht="21" thickBot="1" x14ac:dyDescent="0.35">
      <c r="A63" s="242" t="s">
        <v>335</v>
      </c>
      <c r="B63" s="277"/>
      <c r="C63" s="278"/>
      <c r="D63" s="15">
        <v>46</v>
      </c>
      <c r="E63" s="19" t="s">
        <v>339</v>
      </c>
      <c r="F63" s="26">
        <v>6.9410000000000001E-3</v>
      </c>
      <c r="G63" s="17">
        <v>33826372</v>
      </c>
      <c r="H63" s="17">
        <v>8514914</v>
      </c>
      <c r="I63" s="17">
        <v>8514914</v>
      </c>
      <c r="J63" s="17">
        <v>8398272</v>
      </c>
      <c r="K63" s="17">
        <v>8398272</v>
      </c>
    </row>
    <row r="64" spans="1:11" ht="21" thickBot="1" x14ac:dyDescent="0.35">
      <c r="A64" s="242" t="s">
        <v>340</v>
      </c>
      <c r="B64" s="279"/>
      <c r="C64" s="280"/>
      <c r="D64" s="12">
        <v>47</v>
      </c>
      <c r="E64" s="19" t="s">
        <v>348</v>
      </c>
      <c r="F64" s="26">
        <v>4.9200000000000003E-4</v>
      </c>
      <c r="G64" s="17"/>
      <c r="H64" s="17"/>
      <c r="I64" s="17"/>
      <c r="J64" s="17"/>
      <c r="K64" s="17"/>
    </row>
    <row r="65" spans="1:11" ht="46.5" customHeight="1" thickBot="1" x14ac:dyDescent="0.35">
      <c r="A65" s="248" t="s">
        <v>349</v>
      </c>
      <c r="B65" s="249"/>
      <c r="C65" s="250"/>
      <c r="D65" s="15">
        <v>48</v>
      </c>
      <c r="E65" s="33"/>
      <c r="F65" s="34"/>
      <c r="G65" s="27"/>
      <c r="H65" s="27"/>
      <c r="I65" s="27"/>
      <c r="J65" s="27"/>
      <c r="K65" s="27"/>
    </row>
    <row r="66" spans="1:11" ht="21" thickBot="1" x14ac:dyDescent="0.35">
      <c r="A66" s="262" t="s">
        <v>344</v>
      </c>
      <c r="B66" s="268"/>
      <c r="C66" s="269"/>
      <c r="D66" s="12">
        <v>49</v>
      </c>
      <c r="E66" s="19" t="s">
        <v>314</v>
      </c>
      <c r="F66" s="34"/>
      <c r="G66" s="27"/>
      <c r="H66" s="27"/>
      <c r="I66" s="27"/>
      <c r="J66" s="27"/>
      <c r="K66" s="27"/>
    </row>
    <row r="67" spans="1:11" ht="41.25" customHeight="1" thickBot="1" x14ac:dyDescent="0.35">
      <c r="A67" s="273" t="s">
        <v>350</v>
      </c>
      <c r="B67" s="274"/>
      <c r="C67" s="275"/>
      <c r="D67" s="15">
        <v>50</v>
      </c>
      <c r="E67" s="19" t="s">
        <v>351</v>
      </c>
      <c r="F67" s="34"/>
      <c r="G67" s="27"/>
      <c r="H67" s="27"/>
      <c r="I67" s="27"/>
      <c r="J67" s="27"/>
      <c r="K67" s="27"/>
    </row>
    <row r="68" spans="1:11" ht="41.25" customHeight="1" thickBot="1" x14ac:dyDescent="0.35">
      <c r="A68" s="281"/>
      <c r="B68" s="226"/>
      <c r="C68" s="227"/>
      <c r="D68" s="12">
        <v>51</v>
      </c>
      <c r="E68" s="19" t="s">
        <v>323</v>
      </c>
      <c r="F68" s="34"/>
      <c r="G68" s="27"/>
      <c r="H68" s="27"/>
      <c r="I68" s="27"/>
      <c r="J68" s="27"/>
      <c r="K68" s="27"/>
    </row>
    <row r="69" spans="1:11" ht="30" customHeight="1" thickBot="1" x14ac:dyDescent="0.35">
      <c r="A69" s="276"/>
      <c r="B69" s="229"/>
      <c r="C69" s="230"/>
      <c r="D69" s="15">
        <v>52</v>
      </c>
      <c r="E69" s="19" t="s">
        <v>325</v>
      </c>
      <c r="F69" s="34"/>
      <c r="G69" s="27"/>
      <c r="H69" s="27"/>
      <c r="I69" s="27"/>
      <c r="J69" s="27"/>
      <c r="K69" s="27"/>
    </row>
    <row r="70" spans="1:11" ht="27.75" customHeight="1" thickBot="1" x14ac:dyDescent="0.35">
      <c r="A70" s="262" t="s">
        <v>346</v>
      </c>
      <c r="B70" s="268"/>
      <c r="C70" s="269"/>
      <c r="D70" s="12">
        <v>53</v>
      </c>
      <c r="E70" s="19" t="s">
        <v>333</v>
      </c>
      <c r="F70" s="34"/>
      <c r="G70" s="27"/>
      <c r="H70" s="27"/>
      <c r="I70" s="27"/>
      <c r="J70" s="27"/>
      <c r="K70" s="27"/>
    </row>
    <row r="71" spans="1:11" ht="27.75" customHeight="1" thickBot="1" x14ac:dyDescent="0.35">
      <c r="A71" s="35" t="s">
        <v>336</v>
      </c>
      <c r="B71" s="36"/>
      <c r="C71" s="37"/>
      <c r="D71" s="15">
        <v>54</v>
      </c>
      <c r="E71" s="19" t="s">
        <v>333</v>
      </c>
      <c r="F71" s="34"/>
      <c r="G71" s="27"/>
      <c r="H71" s="27"/>
      <c r="I71" s="27"/>
      <c r="J71" s="27"/>
      <c r="K71" s="27"/>
    </row>
    <row r="72" spans="1:11" ht="27.75" customHeight="1" thickBot="1" x14ac:dyDescent="0.35">
      <c r="A72" s="242" t="s">
        <v>337</v>
      </c>
      <c r="B72" s="243"/>
      <c r="C72" s="244"/>
      <c r="D72" s="12">
        <v>55</v>
      </c>
      <c r="E72" s="19" t="s">
        <v>333</v>
      </c>
      <c r="F72" s="34"/>
      <c r="G72" s="27"/>
      <c r="H72" s="27"/>
      <c r="I72" s="27"/>
      <c r="J72" s="27"/>
      <c r="K72" s="27"/>
    </row>
    <row r="73" spans="1:11" ht="21" thickBot="1" x14ac:dyDescent="0.35">
      <c r="A73" s="262" t="s">
        <v>352</v>
      </c>
      <c r="B73" s="268"/>
      <c r="C73" s="269"/>
      <c r="D73" s="15">
        <v>56</v>
      </c>
      <c r="E73" s="19" t="s">
        <v>339</v>
      </c>
      <c r="F73" s="34"/>
      <c r="G73" s="27"/>
      <c r="H73" s="27"/>
      <c r="I73" s="27"/>
      <c r="J73" s="27"/>
      <c r="K73" s="27"/>
    </row>
    <row r="74" spans="1:11" ht="36.75" customHeight="1" thickBot="1" x14ac:dyDescent="0.35">
      <c r="A74" s="262" t="s">
        <v>353</v>
      </c>
      <c r="B74" s="268"/>
      <c r="C74" s="269"/>
      <c r="D74" s="12">
        <v>57</v>
      </c>
      <c r="E74" s="33"/>
      <c r="F74" s="34"/>
      <c r="G74" s="27"/>
      <c r="H74" s="27"/>
      <c r="I74" s="27"/>
      <c r="J74" s="27"/>
      <c r="K74" s="27"/>
    </row>
    <row r="75" spans="1:11" ht="21" thickBot="1" x14ac:dyDescent="0.35">
      <c r="A75" s="262" t="s">
        <v>344</v>
      </c>
      <c r="B75" s="268"/>
      <c r="C75" s="269"/>
      <c r="D75" s="15">
        <v>58</v>
      </c>
      <c r="E75" s="19" t="s">
        <v>314</v>
      </c>
      <c r="F75" s="34"/>
      <c r="G75" s="27"/>
      <c r="H75" s="27"/>
      <c r="I75" s="27"/>
      <c r="J75" s="27"/>
      <c r="K75" s="27"/>
    </row>
    <row r="76" spans="1:11" ht="45.75" customHeight="1" thickBot="1" x14ac:dyDescent="0.35">
      <c r="A76" s="273" t="s">
        <v>350</v>
      </c>
      <c r="B76" s="274"/>
      <c r="C76" s="275"/>
      <c r="D76" s="12">
        <v>59</v>
      </c>
      <c r="E76" s="19" t="s">
        <v>351</v>
      </c>
      <c r="F76" s="34"/>
      <c r="G76" s="27"/>
      <c r="H76" s="27"/>
      <c r="I76" s="27"/>
      <c r="J76" s="27"/>
      <c r="K76" s="27"/>
    </row>
    <row r="77" spans="1:11" ht="42.75" customHeight="1" thickBot="1" x14ac:dyDescent="0.35">
      <c r="A77" s="281"/>
      <c r="B77" s="226"/>
      <c r="C77" s="227"/>
      <c r="D77" s="15">
        <v>60</v>
      </c>
      <c r="E77" s="19" t="s">
        <v>323</v>
      </c>
      <c r="F77" s="34"/>
      <c r="G77" s="27"/>
      <c r="H77" s="27"/>
      <c r="I77" s="27"/>
      <c r="J77" s="27"/>
      <c r="K77" s="27"/>
    </row>
    <row r="78" spans="1:11" ht="26.25" customHeight="1" thickBot="1" x14ac:dyDescent="0.35">
      <c r="A78" s="276"/>
      <c r="B78" s="229"/>
      <c r="C78" s="230"/>
      <c r="D78" s="12">
        <v>61</v>
      </c>
      <c r="E78" s="19" t="s">
        <v>325</v>
      </c>
      <c r="F78" s="34"/>
      <c r="G78" s="27"/>
      <c r="H78" s="27"/>
      <c r="I78" s="27"/>
      <c r="J78" s="27"/>
      <c r="K78" s="27"/>
    </row>
    <row r="79" spans="1:11" ht="26.25" customHeight="1" thickBot="1" x14ac:dyDescent="0.35">
      <c r="A79" s="262" t="s">
        <v>346</v>
      </c>
      <c r="B79" s="268"/>
      <c r="C79" s="269"/>
      <c r="D79" s="15">
        <v>62</v>
      </c>
      <c r="E79" s="19" t="s">
        <v>333</v>
      </c>
      <c r="F79" s="34"/>
      <c r="G79" s="27"/>
      <c r="H79" s="27"/>
      <c r="I79" s="27"/>
      <c r="J79" s="27"/>
      <c r="K79" s="27"/>
    </row>
    <row r="80" spans="1:11" ht="21" thickBot="1" x14ac:dyDescent="0.35">
      <c r="A80" s="242" t="s">
        <v>335</v>
      </c>
      <c r="B80" s="277"/>
      <c r="C80" s="278"/>
      <c r="D80" s="12">
        <v>63</v>
      </c>
      <c r="E80" s="19" t="s">
        <v>342</v>
      </c>
      <c r="F80" s="34"/>
      <c r="G80" s="27"/>
      <c r="H80" s="27"/>
      <c r="I80" s="27"/>
      <c r="J80" s="27"/>
      <c r="K80" s="27"/>
    </row>
    <row r="81" spans="1:11" ht="24.75" thickBot="1" x14ac:dyDescent="0.35">
      <c r="A81" s="283" t="s">
        <v>336</v>
      </c>
      <c r="B81" s="284"/>
      <c r="C81" s="285"/>
      <c r="D81" s="15">
        <v>64</v>
      </c>
      <c r="E81" s="19" t="s">
        <v>333</v>
      </c>
      <c r="F81" s="34"/>
      <c r="G81" s="27"/>
      <c r="H81" s="27"/>
      <c r="I81" s="27"/>
      <c r="J81" s="27"/>
      <c r="K81" s="27"/>
    </row>
    <row r="82" spans="1:11" ht="24.75" thickBot="1" x14ac:dyDescent="0.35">
      <c r="A82" s="242" t="s">
        <v>337</v>
      </c>
      <c r="B82" s="243"/>
      <c r="C82" s="244"/>
      <c r="D82" s="12">
        <v>65</v>
      </c>
      <c r="E82" s="19" t="s">
        <v>333</v>
      </c>
      <c r="F82" s="34"/>
      <c r="G82" s="27"/>
      <c r="H82" s="27"/>
      <c r="I82" s="27"/>
      <c r="J82" s="27"/>
      <c r="K82" s="27"/>
    </row>
    <row r="83" spans="1:11" ht="21" thickBot="1" x14ac:dyDescent="0.35">
      <c r="A83" s="262" t="s">
        <v>352</v>
      </c>
      <c r="B83" s="268"/>
      <c r="C83" s="269"/>
      <c r="D83" s="15">
        <v>66</v>
      </c>
      <c r="E83" s="19" t="s">
        <v>339</v>
      </c>
      <c r="F83" s="34"/>
      <c r="G83" s="27"/>
      <c r="H83" s="27"/>
      <c r="I83" s="27"/>
      <c r="J83" s="27"/>
      <c r="K83" s="27"/>
    </row>
    <row r="84" spans="1:11" ht="21" thickBot="1" x14ac:dyDescent="0.35">
      <c r="A84" s="242" t="s">
        <v>335</v>
      </c>
      <c r="B84" s="277"/>
      <c r="C84" s="278"/>
      <c r="D84" s="12">
        <v>67</v>
      </c>
      <c r="E84" s="19" t="s">
        <v>339</v>
      </c>
      <c r="F84" s="34"/>
      <c r="G84" s="27"/>
      <c r="H84" s="27"/>
      <c r="I84" s="27"/>
      <c r="J84" s="27"/>
      <c r="K84" s="27"/>
    </row>
    <row r="85" spans="1:11" ht="21" thickBot="1" x14ac:dyDescent="0.35">
      <c r="A85" s="242" t="s">
        <v>340</v>
      </c>
      <c r="B85" s="279"/>
      <c r="C85" s="280"/>
      <c r="D85" s="15">
        <v>68</v>
      </c>
      <c r="E85" s="19" t="s">
        <v>339</v>
      </c>
      <c r="F85" s="34"/>
      <c r="G85" s="27"/>
      <c r="H85" s="27"/>
      <c r="I85" s="27"/>
      <c r="J85" s="27"/>
      <c r="K85" s="27"/>
    </row>
    <row r="86" spans="1:11" ht="21" thickBot="1" x14ac:dyDescent="0.35">
      <c r="A86" s="262" t="s">
        <v>354</v>
      </c>
      <c r="B86" s="268"/>
      <c r="C86" s="269"/>
      <c r="D86" s="12">
        <v>69</v>
      </c>
      <c r="E86" s="19" t="s">
        <v>342</v>
      </c>
      <c r="F86" s="34"/>
      <c r="G86" s="27"/>
      <c r="H86" s="27"/>
      <c r="I86" s="27"/>
      <c r="J86" s="27"/>
      <c r="K86" s="27"/>
    </row>
    <row r="87" spans="1:11" x14ac:dyDescent="0.3">
      <c r="A87" s="282" t="s">
        <v>355</v>
      </c>
      <c r="B87" s="282"/>
      <c r="C87" s="282"/>
      <c r="D87" s="282"/>
      <c r="E87" s="282"/>
      <c r="F87" s="282"/>
      <c r="G87" s="282"/>
      <c r="H87" s="282"/>
      <c r="I87" s="282"/>
      <c r="J87" s="282"/>
      <c r="K87" s="282"/>
    </row>
    <row r="88" spans="1:11" x14ac:dyDescent="0.3">
      <c r="D88" s="38"/>
      <c r="E88" s="38"/>
      <c r="F88" s="38"/>
      <c r="G88" s="38"/>
      <c r="H88" s="38"/>
      <c r="I88" s="38"/>
      <c r="J88" s="38"/>
      <c r="K88" s="38"/>
    </row>
    <row r="89" spans="1:11" x14ac:dyDescent="0.3">
      <c r="D89" s="38"/>
      <c r="E89" s="38"/>
      <c r="F89" s="38"/>
      <c r="G89" s="38"/>
      <c r="H89" s="38"/>
      <c r="I89" s="38"/>
      <c r="J89" s="38"/>
      <c r="K89" s="38"/>
    </row>
    <row r="97" spans="1:4" x14ac:dyDescent="0.3">
      <c r="A97" s="3"/>
      <c r="B97" s="3"/>
      <c r="C97" s="3"/>
      <c r="D97" s="3"/>
    </row>
    <row r="98" spans="1:4" x14ac:dyDescent="0.3">
      <c r="A98" s="3"/>
      <c r="B98" s="3"/>
      <c r="C98" s="3"/>
      <c r="D98" s="3"/>
    </row>
    <row r="99" spans="1:4" x14ac:dyDescent="0.3">
      <c r="A99" s="3"/>
      <c r="B99" s="3"/>
      <c r="C99" s="3"/>
      <c r="D99" s="3"/>
    </row>
    <row r="100" spans="1:4" x14ac:dyDescent="0.3">
      <c r="A100" s="3"/>
      <c r="B100" s="3"/>
      <c r="C100" s="3"/>
      <c r="D100" s="3"/>
    </row>
    <row r="101" spans="1:4" x14ac:dyDescent="0.3">
      <c r="A101" s="3"/>
      <c r="B101" s="3"/>
      <c r="C101" s="3"/>
      <c r="D101" s="3"/>
    </row>
    <row r="102" spans="1:4" x14ac:dyDescent="0.3">
      <c r="A102" s="3"/>
      <c r="B102" s="3"/>
      <c r="C102" s="3"/>
      <c r="D102" s="3"/>
    </row>
    <row r="103" spans="1:4" x14ac:dyDescent="0.3">
      <c r="A103" s="3"/>
      <c r="B103" s="3"/>
      <c r="C103" s="3"/>
      <c r="D103" s="3"/>
    </row>
    <row r="104" spans="1:4" x14ac:dyDescent="0.3">
      <c r="A104" s="3"/>
      <c r="B104" s="3"/>
      <c r="C104" s="3"/>
      <c r="D104" s="3"/>
    </row>
    <row r="105" spans="1:4" x14ac:dyDescent="0.3">
      <c r="A105" s="3"/>
      <c r="B105" s="3"/>
      <c r="C105" s="3"/>
      <c r="D105" s="3"/>
    </row>
    <row r="106" spans="1:4" x14ac:dyDescent="0.3">
      <c r="A106" s="3"/>
      <c r="B106" s="3"/>
      <c r="C106" s="3"/>
      <c r="D106" s="3"/>
    </row>
    <row r="107" spans="1:4" x14ac:dyDescent="0.3">
      <c r="A107" s="3"/>
      <c r="B107" s="3"/>
      <c r="C107" s="3"/>
      <c r="D107" s="3"/>
    </row>
    <row r="108" spans="1:4" x14ac:dyDescent="0.3">
      <c r="A108" s="3"/>
      <c r="B108" s="3"/>
      <c r="C108" s="3"/>
      <c r="D108" s="3"/>
    </row>
    <row r="109" spans="1:4" x14ac:dyDescent="0.3">
      <c r="A109" s="3"/>
      <c r="B109" s="3"/>
      <c r="C109" s="3"/>
      <c r="D109" s="3"/>
    </row>
    <row r="110" spans="1:4" x14ac:dyDescent="0.3">
      <c r="A110" s="3"/>
      <c r="B110" s="3"/>
      <c r="C110" s="3"/>
      <c r="D110" s="3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СОГАЗ уточ на 01.02.20</vt:lpstr>
      <vt:lpstr>СОГАЗ прил к дог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2020-02-20T00:39:22Z</dcterms:modified>
</cp:coreProperties>
</file>